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Макси" sheetId="1" r:id="rId1"/>
    <sheet name="Медиум" sheetId="2" r:id="rId2"/>
    <sheet name="Мини" sheetId="3" r:id="rId3"/>
    <sheet name="Той" sheetId="4" r:id="rId4"/>
  </sheets>
  <definedNames/>
  <calcPr fullCalcOnLoad="1"/>
</workbook>
</file>

<file path=xl/sharedStrings.xml><?xml version="1.0" encoding="utf-8"?>
<sst xmlns="http://schemas.openxmlformats.org/spreadsheetml/2006/main" count="287" uniqueCount="178">
  <si>
    <t>Стартовый номер</t>
  </si>
  <si>
    <t>Фамилия, имя участника</t>
  </si>
  <si>
    <t>Порода, кличка собаки</t>
  </si>
  <si>
    <t>Туманова Светлана</t>
  </si>
  <si>
    <t>бордер-колли Бейкон</t>
  </si>
  <si>
    <t>Ларюшин Анатолий</t>
  </si>
  <si>
    <t>бордер-колли Хеппи Хеннор</t>
  </si>
  <si>
    <t>Гурина Татьяна</t>
  </si>
  <si>
    <t>грюнендаль Арабика</t>
  </si>
  <si>
    <t>Алесковский Кирилл</t>
  </si>
  <si>
    <t>бордер-колли Твисти Снитч</t>
  </si>
  <si>
    <t>Повалищева Екатерина</t>
  </si>
  <si>
    <t>тервюрен Офелия</t>
  </si>
  <si>
    <t>Шкатулова Елена</t>
  </si>
  <si>
    <t>зап.-сиб. лайка Альма</t>
  </si>
  <si>
    <t>тервюрен Гвенделен</t>
  </si>
  <si>
    <t>Денисова Елена</t>
  </si>
  <si>
    <t>миттельшнауцер Барби</t>
  </si>
  <si>
    <t>Время</t>
  </si>
  <si>
    <t>Штраф</t>
  </si>
  <si>
    <t>Общий штраф</t>
  </si>
  <si>
    <t>Баллы (120)</t>
  </si>
  <si>
    <t>Баллы (100)</t>
  </si>
  <si>
    <t>1 период</t>
  </si>
  <si>
    <t>Джокер</t>
  </si>
  <si>
    <t xml:space="preserve">Сумма баллов </t>
  </si>
  <si>
    <t>Сумма многоборья</t>
  </si>
  <si>
    <t>Место</t>
  </si>
  <si>
    <t>Аджилити</t>
  </si>
  <si>
    <t>Джампинг</t>
  </si>
  <si>
    <t>Гемблерз</t>
  </si>
  <si>
    <t>шелти Енди Егорушка</t>
  </si>
  <si>
    <t>шпиц Осборн</t>
  </si>
  <si>
    <t>Гушан Ольга</t>
  </si>
  <si>
    <t>цвергшнауцер Леон</t>
  </si>
  <si>
    <t>Филатова Елена</t>
  </si>
  <si>
    <t>Серова Марина</t>
  </si>
  <si>
    <t>пуми Борка</t>
  </si>
  <si>
    <t>Ефременкова Ольга</t>
  </si>
  <si>
    <t>вельштерьер Эксклюзив</t>
  </si>
  <si>
    <t>Горбунова Людмила</t>
  </si>
  <si>
    <t>шелти Зарина</t>
  </si>
  <si>
    <t>бордер-терьер Эрдми Ермак</t>
  </si>
  <si>
    <t>шелти Франческа</t>
  </si>
  <si>
    <t>Рудикова Анастасия</t>
  </si>
  <si>
    <t>метис Юта</t>
  </si>
  <si>
    <t>Кудинова Юлия</t>
  </si>
  <si>
    <t>Мухаматулин Анвар</t>
  </si>
  <si>
    <t>вольфшпиц Гретхен</t>
  </si>
  <si>
    <t>цвергшнауцер Фрося</t>
  </si>
  <si>
    <t>цвергшнауцер Яра Анмуд</t>
  </si>
  <si>
    <t>Томилова Мария</t>
  </si>
  <si>
    <t>бордер-колли Active Harricane</t>
  </si>
  <si>
    <t>бордер-колли Юнайтед Тим</t>
  </si>
  <si>
    <t>Орлова Наталья</t>
  </si>
  <si>
    <t>сеттер-гордон Несси Чароид</t>
  </si>
  <si>
    <t>шелти Мистер Принц</t>
  </si>
  <si>
    <t>бордер-колли Трейси Винд</t>
  </si>
  <si>
    <t>Батурина Мария</t>
  </si>
  <si>
    <t>цвергпинчер Пиня Понгер</t>
  </si>
  <si>
    <t>Кондрашова Светлана</t>
  </si>
  <si>
    <t>Торопов Роман</t>
  </si>
  <si>
    <t>далматин Ясный Июнь</t>
  </si>
  <si>
    <t>Морозова Светлана</t>
  </si>
  <si>
    <t>шелти Камелия</t>
  </si>
  <si>
    <t xml:space="preserve">английский кокер-спаниель Маренго </t>
  </si>
  <si>
    <t>шелти Заир</t>
  </si>
  <si>
    <t>йоркширский терьер Бон-Бон</t>
  </si>
  <si>
    <t>фокстерьер Велга</t>
  </si>
  <si>
    <t>Кочетова Елена</t>
  </si>
  <si>
    <t>бордер-колли Фил</t>
  </si>
  <si>
    <t>Егорова Лидия</t>
  </si>
  <si>
    <t>большой пудель Бабетта</t>
  </si>
  <si>
    <t>метис Кух</t>
  </si>
  <si>
    <t>Воробьева Марина</t>
  </si>
  <si>
    <t>эрдельтерьер Персик</t>
  </si>
  <si>
    <t>пиринейская овчарка Дэзи</t>
  </si>
  <si>
    <t>Сапожникова Светлана</t>
  </si>
  <si>
    <t>метис Дося</t>
  </si>
  <si>
    <t>Джек Рассел-терьер Бона Джон</t>
  </si>
  <si>
    <t>Шульга Татьяна</t>
  </si>
  <si>
    <t>той пудель Коррида</t>
  </si>
  <si>
    <t>той пудель Салина</t>
  </si>
  <si>
    <t>карликовый пудель Порш</t>
  </si>
  <si>
    <t>бордер-колли Астер</t>
  </si>
  <si>
    <t>Гуркова Ирина</t>
  </si>
  <si>
    <t>бордер-колли Трек</t>
  </si>
  <si>
    <t>Фабричнева Ирина</t>
  </si>
  <si>
    <t>бордер-колли Лиса</t>
  </si>
  <si>
    <t>бордер-колли Луч</t>
  </si>
  <si>
    <t>Насыров Антон</t>
  </si>
  <si>
    <t>Квасова Евгения</t>
  </si>
  <si>
    <t>доберман Рада</t>
  </si>
  <si>
    <t>Суханкина Марина</t>
  </si>
  <si>
    <t>тервюрен Баскервиль</t>
  </si>
  <si>
    <t>бордер-колли Альф</t>
  </si>
  <si>
    <t>Дунаева Анастасия</t>
  </si>
  <si>
    <t>немецкая овчарка Нэра</t>
  </si>
  <si>
    <t>Гущина Светлана</t>
  </si>
  <si>
    <t>бордер-колли Триумф</t>
  </si>
  <si>
    <t>Медведкова Елена</t>
  </si>
  <si>
    <t>Петрушина Любовь</t>
  </si>
  <si>
    <t>Гремякина Анна</t>
  </si>
  <si>
    <t>Свит Юлия</t>
  </si>
  <si>
    <t>Блав Евгений</t>
  </si>
  <si>
    <t>Вишнякова Елена</t>
  </si>
  <si>
    <t>Галицкая Юлия</t>
  </si>
  <si>
    <t>Корнеев Николай</t>
  </si>
  <si>
    <t>Галкина Анастасия</t>
  </si>
  <si>
    <t>тервюрен Бенгалия</t>
  </si>
  <si>
    <t>метис Дана</t>
  </si>
  <si>
    <t>аргентинский дог Леля</t>
  </si>
  <si>
    <t>метис Жангир</t>
  </si>
  <si>
    <t>метис Ника</t>
  </si>
  <si>
    <t>большой пудель Ева Мей</t>
  </si>
  <si>
    <t>боксер Сакуро Вито Бокс</t>
  </si>
  <si>
    <t>эрдельтерьер Бастер</t>
  </si>
  <si>
    <t>доберман Пенелопа</t>
  </si>
  <si>
    <t>бриар Корсар</t>
  </si>
  <si>
    <t>ротвейлер Цеза</t>
  </si>
  <si>
    <t>Тарасова Ольга</t>
  </si>
  <si>
    <t>кеесхонд Европейская Штучка</t>
  </si>
  <si>
    <t>Коровайкова Ольга</t>
  </si>
  <si>
    <t>шелти Добрый Волшебник</t>
  </si>
  <si>
    <t>бордер-колли Араго</t>
  </si>
  <si>
    <t>Алекинова Татьяна</t>
  </si>
  <si>
    <t>метис Джина</t>
  </si>
  <si>
    <t>Сороколетова Людмила</t>
  </si>
  <si>
    <t>миттельшнауцер Мастер</t>
  </si>
  <si>
    <t>бордер-колли Кверти Файер Флай</t>
  </si>
  <si>
    <t>Перфильев Григорий</t>
  </si>
  <si>
    <t>колии Арвен</t>
  </si>
  <si>
    <t>бордер-колли Шани</t>
  </si>
  <si>
    <t>бордер-колли Вита</t>
  </si>
  <si>
    <t>Большакова Варвара</t>
  </si>
  <si>
    <t>шелти Гуд Найт</t>
  </si>
  <si>
    <t>бордер-колли Кен</t>
  </si>
  <si>
    <t>кеесхонд Алькейсиди</t>
  </si>
  <si>
    <t>колии Черрел Динни</t>
  </si>
  <si>
    <t>Дубинка Татьяна</t>
  </si>
  <si>
    <t>малый пудель Чак</t>
  </si>
  <si>
    <t>Саевец Светлана</t>
  </si>
  <si>
    <t>метис Легран</t>
  </si>
  <si>
    <t>шелти Аурум</t>
  </si>
  <si>
    <t>Калошкина Наталья</t>
  </si>
  <si>
    <t>карликовый пудель Наполеон</t>
  </si>
  <si>
    <t>Старцева Алина</t>
  </si>
  <si>
    <t>фокстерьер Вешка</t>
  </si>
  <si>
    <t>Михайлова Татьяна</t>
  </si>
  <si>
    <t>шелти Плакки Виннер</t>
  </si>
  <si>
    <t>Капустина Елена</t>
  </si>
  <si>
    <t>Джек Рассел-терьер Пати</t>
  </si>
  <si>
    <t>Волкова Дарья</t>
  </si>
  <si>
    <t>шелти Шурик</t>
  </si>
  <si>
    <t>цвергшнауцер Хризантема</t>
  </si>
  <si>
    <t>фокстерьер Зверобой</t>
  </si>
  <si>
    <t>Мешкова Елена</t>
  </si>
  <si>
    <t>цвергшнауцер Кристиан</t>
  </si>
  <si>
    <t>фокстерьер Гарри</t>
  </si>
  <si>
    <t>Квиндт Татьяна</t>
  </si>
  <si>
    <t>шелти Голден Хани</t>
  </si>
  <si>
    <t>карело-финская лайка Таис</t>
  </si>
  <si>
    <t>метис Понка</t>
  </si>
  <si>
    <t>стаффордширский бультерьер Барто</t>
  </si>
  <si>
    <t>Иванюк Антон</t>
  </si>
  <si>
    <t>шелти Ринальдо</t>
  </si>
  <si>
    <t>Боксер Игорь</t>
  </si>
  <si>
    <t>стаффордширский бультерьер Фея</t>
  </si>
  <si>
    <t>той пудель Алита</t>
  </si>
  <si>
    <t>шелти Звездная Экспрессия</t>
  </si>
  <si>
    <t>Патрикеева Ольга</t>
  </si>
  <si>
    <t>цвергпинчер Ульф</t>
  </si>
  <si>
    <t>той терьер Глаша</t>
  </si>
  <si>
    <t>шпиц Эльфания</t>
  </si>
  <si>
    <t>Березуцкая Валентина</t>
  </si>
  <si>
    <t>той пудель Юна</t>
  </si>
  <si>
    <t>не явка</t>
  </si>
  <si>
    <t>снят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</si>
</sst>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Font="1" applyAlignment="1">
      <alignment wrapText="1" shrinkToFit="1"/>
    </xf>
    <xf numFmtId="1" fontId="0" fillId="0" borderId="0" xfId="0" applyNumberFormat="1" applyFont="1" applyAlignment="1">
      <alignment horizontal="right" shrinkToFi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right" shrinkToFit="1"/>
    </xf>
    <xf numFmtId="0" fontId="0" fillId="0" borderId="0" xfId="0" applyNumberFormat="1" applyFont="1" applyAlignment="1">
      <alignment horizontal="center" wrapText="1" shrinkToFit="1"/>
    </xf>
    <xf numFmtId="0" fontId="1" fillId="0" borderId="0" xfId="0" applyNumberFormat="1" applyFont="1" applyAlignment="1">
      <alignment wrapText="1" shrinkToFit="1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workbookViewId="0" topLeftCell="B1">
      <selection activeCell="T21" sqref="T21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625" style="0" bestFit="1" customWidth="1"/>
    <col min="12" max="12" width="11.375" style="0" customWidth="1"/>
    <col min="17" max="17" width="12.25390625" style="0" customWidth="1"/>
    <col min="20" max="20" width="10.125" style="0" customWidth="1"/>
  </cols>
  <sheetData>
    <row r="1" spans="4:23" ht="12.75">
      <c r="D1" s="24" t="s">
        <v>28</v>
      </c>
      <c r="E1" s="24"/>
      <c r="F1" s="24"/>
      <c r="G1" s="24"/>
      <c r="H1" s="24" t="s">
        <v>29</v>
      </c>
      <c r="I1" s="24"/>
      <c r="J1" s="24"/>
      <c r="K1" s="24"/>
      <c r="L1" s="24" t="s">
        <v>30</v>
      </c>
      <c r="M1" s="24"/>
      <c r="N1" s="24"/>
      <c r="O1" s="24"/>
      <c r="P1" s="23"/>
      <c r="S1" s="24"/>
      <c r="T1" s="24"/>
      <c r="U1" s="24"/>
      <c r="V1" s="24"/>
      <c r="W1" s="24"/>
    </row>
    <row r="2" spans="1:23" ht="28.5" customHeight="1">
      <c r="A2" s="2" t="s">
        <v>0</v>
      </c>
      <c r="B2" s="2" t="s">
        <v>1</v>
      </c>
      <c r="C2" s="2" t="s">
        <v>2</v>
      </c>
      <c r="D2" s="3" t="s">
        <v>18</v>
      </c>
      <c r="E2" s="3" t="s">
        <v>19</v>
      </c>
      <c r="F2" s="2" t="s">
        <v>20</v>
      </c>
      <c r="G2" s="2" t="s">
        <v>21</v>
      </c>
      <c r="H2" s="3" t="s">
        <v>18</v>
      </c>
      <c r="I2" s="3" t="s">
        <v>19</v>
      </c>
      <c r="J2" s="2" t="s">
        <v>20</v>
      </c>
      <c r="K2" s="2" t="s">
        <v>22</v>
      </c>
      <c r="L2" s="2" t="s">
        <v>18</v>
      </c>
      <c r="M2" s="2" t="s">
        <v>23</v>
      </c>
      <c r="N2" s="2" t="s">
        <v>24</v>
      </c>
      <c r="O2" s="2" t="s">
        <v>25</v>
      </c>
      <c r="P2" s="2" t="s">
        <v>27</v>
      </c>
      <c r="Q2" s="2" t="s">
        <v>26</v>
      </c>
      <c r="R2" s="2" t="s">
        <v>27</v>
      </c>
      <c r="S2" s="2"/>
      <c r="T2" s="2"/>
      <c r="U2" s="2"/>
      <c r="V2" s="2"/>
      <c r="W2" s="2"/>
    </row>
    <row r="3" spans="1:23" s="10" customFormat="1" ht="12.75">
      <c r="A3" s="4">
        <v>6508</v>
      </c>
      <c r="B3" s="1" t="s">
        <v>3</v>
      </c>
      <c r="C3" s="1" t="s">
        <v>4</v>
      </c>
      <c r="D3" s="5">
        <v>36.9</v>
      </c>
      <c r="E3" s="11">
        <v>0</v>
      </c>
      <c r="F3" s="5">
        <f aca="true" t="shared" si="0" ref="F3:F33">SUM(D3:E3)</f>
        <v>36.9</v>
      </c>
      <c r="G3" s="5">
        <f aca="true" t="shared" si="1" ref="G3:G33">120-F3</f>
        <v>83.1</v>
      </c>
      <c r="H3" s="5">
        <v>33.13</v>
      </c>
      <c r="I3" s="11">
        <v>0</v>
      </c>
      <c r="J3" s="5">
        <f aca="true" t="shared" si="2" ref="J3:J33">SUM(H3:I3)</f>
        <v>33.13</v>
      </c>
      <c r="K3" s="5">
        <f aca="true" t="shared" si="3" ref="K3:K33">100-J3</f>
        <v>66.87</v>
      </c>
      <c r="L3" s="5">
        <v>32.43</v>
      </c>
      <c r="M3" s="11">
        <v>27</v>
      </c>
      <c r="N3" s="11">
        <v>7</v>
      </c>
      <c r="O3" s="11">
        <f aca="true" t="shared" si="4" ref="O3:O33">SUM(M3,N3)</f>
        <v>34</v>
      </c>
      <c r="P3" s="12">
        <v>1</v>
      </c>
      <c r="Q3" s="5">
        <f aca="true" t="shared" si="5" ref="Q3:Q33">SUM(G3,K3,O3)</f>
        <v>183.97</v>
      </c>
      <c r="R3" s="7">
        <v>1</v>
      </c>
      <c r="S3" s="5"/>
      <c r="T3" s="5"/>
      <c r="U3" s="11"/>
      <c r="V3" s="5"/>
      <c r="W3" s="12"/>
    </row>
    <row r="4" spans="1:23" ht="12.75">
      <c r="A4" s="4">
        <v>6521</v>
      </c>
      <c r="B4" s="1" t="s">
        <v>7</v>
      </c>
      <c r="C4" s="1" t="s">
        <v>15</v>
      </c>
      <c r="D4" s="5">
        <v>45.63</v>
      </c>
      <c r="E4" s="11">
        <v>0</v>
      </c>
      <c r="F4" s="5">
        <f t="shared" si="0"/>
        <v>45.63</v>
      </c>
      <c r="G4" s="5">
        <f t="shared" si="1"/>
        <v>74.37</v>
      </c>
      <c r="H4" s="5">
        <v>35.34</v>
      </c>
      <c r="I4" s="11">
        <v>0</v>
      </c>
      <c r="J4" s="5">
        <f t="shared" si="2"/>
        <v>35.34</v>
      </c>
      <c r="K4" s="5">
        <f t="shared" si="3"/>
        <v>64.66</v>
      </c>
      <c r="L4" s="5">
        <v>37.6</v>
      </c>
      <c r="M4" s="11">
        <v>22</v>
      </c>
      <c r="N4" s="11">
        <v>7</v>
      </c>
      <c r="O4" s="11">
        <f t="shared" si="4"/>
        <v>29</v>
      </c>
      <c r="P4" s="11">
        <v>4</v>
      </c>
      <c r="Q4" s="5">
        <f t="shared" si="5"/>
        <v>168.03</v>
      </c>
      <c r="R4" s="7">
        <v>2</v>
      </c>
      <c r="S4" s="5"/>
      <c r="T4" s="5"/>
      <c r="U4" s="11"/>
      <c r="V4" s="5"/>
      <c r="W4" s="14"/>
    </row>
    <row r="5" spans="1:23" ht="12.75">
      <c r="A5" s="4">
        <v>6515</v>
      </c>
      <c r="B5" s="1" t="s">
        <v>69</v>
      </c>
      <c r="C5" s="1" t="s">
        <v>70</v>
      </c>
      <c r="D5" s="5">
        <v>37.6</v>
      </c>
      <c r="E5" s="11">
        <v>5</v>
      </c>
      <c r="F5" s="5">
        <f t="shared" si="0"/>
        <v>42.6</v>
      </c>
      <c r="G5" s="5">
        <f t="shared" si="1"/>
        <v>77.4</v>
      </c>
      <c r="H5" s="5">
        <v>34.55</v>
      </c>
      <c r="I5" s="11">
        <v>0</v>
      </c>
      <c r="J5" s="5">
        <f t="shared" si="2"/>
        <v>34.55</v>
      </c>
      <c r="K5" s="5">
        <f t="shared" si="3"/>
        <v>65.45</v>
      </c>
      <c r="L5" s="5">
        <v>37.48</v>
      </c>
      <c r="M5" s="11">
        <v>20</v>
      </c>
      <c r="N5" s="11">
        <v>0</v>
      </c>
      <c r="O5" s="11">
        <f t="shared" si="4"/>
        <v>20</v>
      </c>
      <c r="P5" s="11">
        <v>17</v>
      </c>
      <c r="Q5" s="5">
        <f t="shared" si="5"/>
        <v>162.85000000000002</v>
      </c>
      <c r="R5" s="7">
        <v>3</v>
      </c>
      <c r="S5" s="5"/>
      <c r="T5" s="5"/>
      <c r="U5" s="11"/>
      <c r="V5" s="5"/>
      <c r="W5" s="14"/>
    </row>
    <row r="6" spans="1:23" ht="12.75">
      <c r="A6" s="4">
        <v>6519</v>
      </c>
      <c r="B6" s="10" t="s">
        <v>98</v>
      </c>
      <c r="C6" t="s">
        <v>99</v>
      </c>
      <c r="D6" s="5">
        <v>40.81</v>
      </c>
      <c r="E6" s="11">
        <v>0</v>
      </c>
      <c r="F6" s="5">
        <f t="shared" si="0"/>
        <v>40.81</v>
      </c>
      <c r="G6" s="5">
        <f t="shared" si="1"/>
        <v>79.19</v>
      </c>
      <c r="H6" s="5">
        <v>34.31</v>
      </c>
      <c r="I6" s="11">
        <v>10</v>
      </c>
      <c r="J6" s="5">
        <f t="shared" si="2"/>
        <v>44.31</v>
      </c>
      <c r="K6" s="5">
        <f t="shared" si="3"/>
        <v>55.69</v>
      </c>
      <c r="L6" s="5">
        <v>34.25</v>
      </c>
      <c r="M6" s="11">
        <v>25</v>
      </c>
      <c r="N6" s="11">
        <v>0</v>
      </c>
      <c r="O6" s="11">
        <f t="shared" si="4"/>
        <v>25</v>
      </c>
      <c r="P6" s="11">
        <v>9</v>
      </c>
      <c r="Q6" s="5">
        <f t="shared" si="5"/>
        <v>159.88</v>
      </c>
      <c r="R6" s="9">
        <v>4</v>
      </c>
      <c r="S6" s="5"/>
      <c r="T6" s="5"/>
      <c r="U6" s="11"/>
      <c r="V6" s="5"/>
      <c r="W6" s="15"/>
    </row>
    <row r="7" spans="1:23" ht="12.75">
      <c r="A7" s="4">
        <v>6511</v>
      </c>
      <c r="B7" s="1" t="s">
        <v>7</v>
      </c>
      <c r="C7" s="1" t="s">
        <v>8</v>
      </c>
      <c r="D7" s="5">
        <v>43.45</v>
      </c>
      <c r="E7" s="11">
        <v>0</v>
      </c>
      <c r="F7" s="5">
        <f t="shared" si="0"/>
        <v>43.45</v>
      </c>
      <c r="G7" s="5">
        <f t="shared" si="1"/>
        <v>76.55</v>
      </c>
      <c r="H7" s="5">
        <v>39.14</v>
      </c>
      <c r="I7" s="11">
        <v>5</v>
      </c>
      <c r="J7" s="5">
        <f>SUM(H7:I7)</f>
        <v>44.14</v>
      </c>
      <c r="K7" s="5">
        <f t="shared" si="3"/>
        <v>55.86</v>
      </c>
      <c r="L7" s="5">
        <v>38.74</v>
      </c>
      <c r="M7" s="11">
        <v>19</v>
      </c>
      <c r="N7" s="11">
        <v>7</v>
      </c>
      <c r="O7" s="11">
        <f t="shared" si="4"/>
        <v>26</v>
      </c>
      <c r="P7" s="11">
        <v>8</v>
      </c>
      <c r="Q7" s="5">
        <f>SUM(G7,K7,O7)</f>
        <v>158.41</v>
      </c>
      <c r="R7" s="9">
        <v>5</v>
      </c>
      <c r="S7" s="5"/>
      <c r="T7" s="5"/>
      <c r="U7" s="11"/>
      <c r="V7" s="5"/>
      <c r="W7" s="16"/>
    </row>
    <row r="8" spans="1:23" ht="12.75">
      <c r="A8" s="4">
        <v>6518</v>
      </c>
      <c r="B8" s="1" t="s">
        <v>11</v>
      </c>
      <c r="C8" s="1" t="s">
        <v>12</v>
      </c>
      <c r="D8" s="5">
        <v>44.39</v>
      </c>
      <c r="E8" s="11">
        <v>0</v>
      </c>
      <c r="F8" s="5">
        <f t="shared" si="0"/>
        <v>44.39</v>
      </c>
      <c r="G8" s="5">
        <f t="shared" si="1"/>
        <v>75.61</v>
      </c>
      <c r="H8" s="5">
        <v>36.15</v>
      </c>
      <c r="I8" s="11">
        <v>5</v>
      </c>
      <c r="J8" s="5">
        <f t="shared" si="2"/>
        <v>41.15</v>
      </c>
      <c r="K8" s="5">
        <f t="shared" si="3"/>
        <v>58.85</v>
      </c>
      <c r="L8" s="5">
        <v>35.28</v>
      </c>
      <c r="M8" s="11">
        <v>23</v>
      </c>
      <c r="N8" s="11">
        <v>0</v>
      </c>
      <c r="O8" s="11">
        <f t="shared" si="4"/>
        <v>23</v>
      </c>
      <c r="P8" s="11">
        <v>12</v>
      </c>
      <c r="Q8" s="5">
        <f t="shared" si="5"/>
        <v>157.46</v>
      </c>
      <c r="R8" s="9">
        <v>6</v>
      </c>
      <c r="S8" s="5"/>
      <c r="T8" s="5"/>
      <c r="U8" s="11"/>
      <c r="V8" s="5"/>
      <c r="W8" s="15"/>
    </row>
    <row r="9" spans="1:23" ht="12.75">
      <c r="A9" s="4">
        <v>6514</v>
      </c>
      <c r="B9" s="1" t="s">
        <v>16</v>
      </c>
      <c r="C9" s="1" t="s">
        <v>52</v>
      </c>
      <c r="D9" s="5">
        <v>38.8</v>
      </c>
      <c r="E9" s="11">
        <v>15</v>
      </c>
      <c r="F9" s="5">
        <f t="shared" si="0"/>
        <v>53.8</v>
      </c>
      <c r="G9" s="5">
        <f t="shared" si="1"/>
        <v>66.2</v>
      </c>
      <c r="H9" s="5">
        <v>34.94</v>
      </c>
      <c r="I9" s="11">
        <v>10</v>
      </c>
      <c r="J9" s="5">
        <f t="shared" si="2"/>
        <v>44.94</v>
      </c>
      <c r="K9" s="5">
        <f t="shared" si="3"/>
        <v>55.06</v>
      </c>
      <c r="L9" s="5">
        <v>35.54</v>
      </c>
      <c r="M9" s="11">
        <v>24</v>
      </c>
      <c r="N9" s="11">
        <v>7</v>
      </c>
      <c r="O9" s="11">
        <f t="shared" si="4"/>
        <v>31</v>
      </c>
      <c r="P9" s="12">
        <v>2</v>
      </c>
      <c r="Q9" s="5">
        <f t="shared" si="5"/>
        <v>152.26</v>
      </c>
      <c r="R9" s="9">
        <v>7</v>
      </c>
      <c r="S9" s="5"/>
      <c r="T9" s="5"/>
      <c r="U9" s="11"/>
      <c r="V9" s="5"/>
      <c r="W9" s="14"/>
    </row>
    <row r="10" spans="1:18" ht="12.75">
      <c r="A10" s="4">
        <v>6523</v>
      </c>
      <c r="B10" t="s">
        <v>100</v>
      </c>
      <c r="C10" t="s">
        <v>109</v>
      </c>
      <c r="D10">
        <v>49.76</v>
      </c>
      <c r="E10">
        <v>0</v>
      </c>
      <c r="F10" s="5">
        <f t="shared" si="0"/>
        <v>49.76</v>
      </c>
      <c r="G10" s="5">
        <f t="shared" si="1"/>
        <v>70.24000000000001</v>
      </c>
      <c r="H10">
        <v>38.81</v>
      </c>
      <c r="I10">
        <v>5</v>
      </c>
      <c r="J10" s="5">
        <f t="shared" si="2"/>
        <v>43.81</v>
      </c>
      <c r="K10" s="5">
        <f t="shared" si="3"/>
        <v>56.19</v>
      </c>
      <c r="L10">
        <v>38.55</v>
      </c>
      <c r="M10">
        <v>15</v>
      </c>
      <c r="N10">
        <v>7</v>
      </c>
      <c r="O10" s="11">
        <f t="shared" si="4"/>
        <v>22</v>
      </c>
      <c r="P10" s="11">
        <v>15</v>
      </c>
      <c r="Q10" s="5">
        <f t="shared" si="5"/>
        <v>148.43</v>
      </c>
      <c r="R10" s="9">
        <v>8</v>
      </c>
    </row>
    <row r="11" spans="1:23" ht="12.75">
      <c r="A11" s="4">
        <v>6507</v>
      </c>
      <c r="B11" t="s">
        <v>93</v>
      </c>
      <c r="C11" t="s">
        <v>94</v>
      </c>
      <c r="D11">
        <v>44.15</v>
      </c>
      <c r="E11">
        <v>10</v>
      </c>
      <c r="F11" s="5">
        <f t="shared" si="0"/>
        <v>54.15</v>
      </c>
      <c r="G11" s="5">
        <f t="shared" si="1"/>
        <v>65.85</v>
      </c>
      <c r="H11">
        <v>39.3</v>
      </c>
      <c r="I11">
        <v>5</v>
      </c>
      <c r="J11" s="5">
        <f t="shared" si="2"/>
        <v>44.3</v>
      </c>
      <c r="K11" s="5">
        <f t="shared" si="3"/>
        <v>55.7</v>
      </c>
      <c r="L11">
        <v>34.58</v>
      </c>
      <c r="M11">
        <v>16</v>
      </c>
      <c r="N11">
        <v>0</v>
      </c>
      <c r="O11" s="11">
        <f t="shared" si="4"/>
        <v>16</v>
      </c>
      <c r="P11" s="11">
        <v>22</v>
      </c>
      <c r="Q11" s="5">
        <f t="shared" si="5"/>
        <v>137.55</v>
      </c>
      <c r="R11" s="9">
        <v>9</v>
      </c>
      <c r="S11" s="5"/>
      <c r="T11" s="5"/>
      <c r="U11" s="11"/>
      <c r="V11" s="5"/>
      <c r="W11" s="15"/>
    </row>
    <row r="12" spans="1:18" ht="12.75">
      <c r="A12" s="4">
        <v>6524</v>
      </c>
      <c r="B12" t="s">
        <v>91</v>
      </c>
      <c r="C12" t="s">
        <v>110</v>
      </c>
      <c r="D12">
        <v>51.25</v>
      </c>
      <c r="E12">
        <v>5</v>
      </c>
      <c r="F12" s="5">
        <f t="shared" si="0"/>
        <v>56.25</v>
      </c>
      <c r="G12" s="5">
        <f t="shared" si="1"/>
        <v>63.75</v>
      </c>
      <c r="H12">
        <v>48.73</v>
      </c>
      <c r="I12">
        <v>0</v>
      </c>
      <c r="J12" s="5">
        <f t="shared" si="2"/>
        <v>48.73</v>
      </c>
      <c r="K12" s="5">
        <f t="shared" si="3"/>
        <v>51.27</v>
      </c>
      <c r="L12">
        <v>36.73</v>
      </c>
      <c r="M12">
        <v>14</v>
      </c>
      <c r="N12">
        <v>7</v>
      </c>
      <c r="O12" s="11">
        <f t="shared" si="4"/>
        <v>21</v>
      </c>
      <c r="P12" s="11">
        <v>16</v>
      </c>
      <c r="Q12" s="5">
        <f t="shared" si="5"/>
        <v>136.02</v>
      </c>
      <c r="R12" s="9">
        <v>10</v>
      </c>
    </row>
    <row r="13" spans="1:18" ht="12.75">
      <c r="A13" s="4">
        <v>6533</v>
      </c>
      <c r="B13" t="s">
        <v>108</v>
      </c>
      <c r="C13" t="s">
        <v>119</v>
      </c>
      <c r="D13">
        <v>46.67</v>
      </c>
      <c r="E13">
        <v>10</v>
      </c>
      <c r="F13" s="5">
        <f t="shared" si="0"/>
        <v>56.67</v>
      </c>
      <c r="G13" s="5">
        <f t="shared" si="1"/>
        <v>63.33</v>
      </c>
      <c r="H13">
        <v>41.94</v>
      </c>
      <c r="I13">
        <v>5</v>
      </c>
      <c r="J13" s="5">
        <f t="shared" si="2"/>
        <v>46.94</v>
      </c>
      <c r="K13" s="5">
        <f t="shared" si="3"/>
        <v>53.06</v>
      </c>
      <c r="L13">
        <v>36.39</v>
      </c>
      <c r="M13">
        <v>12</v>
      </c>
      <c r="N13">
        <v>0</v>
      </c>
      <c r="O13" s="11">
        <f t="shared" si="4"/>
        <v>12</v>
      </c>
      <c r="P13" s="11">
        <v>28</v>
      </c>
      <c r="Q13" s="5">
        <f t="shared" si="5"/>
        <v>128.39</v>
      </c>
      <c r="R13" s="9">
        <v>11</v>
      </c>
    </row>
    <row r="14" spans="1:18" ht="12.75">
      <c r="A14" s="4">
        <v>6526</v>
      </c>
      <c r="B14" t="s">
        <v>102</v>
      </c>
      <c r="C14" t="s">
        <v>112</v>
      </c>
      <c r="D14">
        <v>58.83</v>
      </c>
      <c r="E14">
        <v>0</v>
      </c>
      <c r="F14" s="5">
        <f t="shared" si="0"/>
        <v>58.83</v>
      </c>
      <c r="G14" s="5">
        <f t="shared" si="1"/>
        <v>61.17</v>
      </c>
      <c r="H14">
        <v>48.97</v>
      </c>
      <c r="I14">
        <v>0</v>
      </c>
      <c r="J14" s="5">
        <f t="shared" si="2"/>
        <v>48.97</v>
      </c>
      <c r="K14" s="5">
        <f t="shared" si="3"/>
        <v>51.03</v>
      </c>
      <c r="L14">
        <v>37.96</v>
      </c>
      <c r="M14">
        <v>15</v>
      </c>
      <c r="N14">
        <v>0</v>
      </c>
      <c r="O14" s="11">
        <f t="shared" si="4"/>
        <v>15</v>
      </c>
      <c r="P14" s="11">
        <v>25</v>
      </c>
      <c r="Q14" s="5">
        <f t="shared" si="5"/>
        <v>127.2</v>
      </c>
      <c r="R14" s="9">
        <v>12</v>
      </c>
    </row>
    <row r="15" spans="1:18" ht="12.75">
      <c r="A15" s="4">
        <v>6531</v>
      </c>
      <c r="B15" t="s">
        <v>106</v>
      </c>
      <c r="C15" t="s">
        <v>117</v>
      </c>
      <c r="D15">
        <v>55.53</v>
      </c>
      <c r="E15">
        <v>10</v>
      </c>
      <c r="F15" s="5">
        <f t="shared" si="0"/>
        <v>65.53</v>
      </c>
      <c r="G15" s="5">
        <f t="shared" si="1"/>
        <v>54.47</v>
      </c>
      <c r="H15">
        <v>40.69</v>
      </c>
      <c r="I15">
        <v>5</v>
      </c>
      <c r="J15" s="5">
        <f t="shared" si="2"/>
        <v>45.69</v>
      </c>
      <c r="K15" s="5">
        <f t="shared" si="3"/>
        <v>54.31</v>
      </c>
      <c r="L15">
        <v>34.3</v>
      </c>
      <c r="M15">
        <v>16</v>
      </c>
      <c r="N15">
        <v>0</v>
      </c>
      <c r="O15" s="11">
        <f t="shared" si="4"/>
        <v>16</v>
      </c>
      <c r="P15" s="11">
        <v>21</v>
      </c>
      <c r="Q15" s="5">
        <f t="shared" si="5"/>
        <v>124.78</v>
      </c>
      <c r="R15" s="9">
        <v>13</v>
      </c>
    </row>
    <row r="16" spans="1:18" ht="12.75">
      <c r="A16" s="4">
        <v>6506</v>
      </c>
      <c r="B16" s="1" t="s">
        <v>71</v>
      </c>
      <c r="C16" s="1" t="s">
        <v>72</v>
      </c>
      <c r="D16" s="5">
        <v>50.92</v>
      </c>
      <c r="E16" s="11">
        <v>10</v>
      </c>
      <c r="F16" s="5">
        <f t="shared" si="0"/>
        <v>60.92</v>
      </c>
      <c r="G16" s="5">
        <f t="shared" si="1"/>
        <v>59.08</v>
      </c>
      <c r="H16" s="5">
        <v>43.8</v>
      </c>
      <c r="I16" s="11">
        <v>5</v>
      </c>
      <c r="J16" s="5">
        <f t="shared" si="2"/>
        <v>48.8</v>
      </c>
      <c r="K16" s="5">
        <f t="shared" si="3"/>
        <v>51.2</v>
      </c>
      <c r="L16" s="5">
        <v>34.86</v>
      </c>
      <c r="M16" s="11">
        <v>0</v>
      </c>
      <c r="N16" s="11">
        <v>0</v>
      </c>
      <c r="O16" s="11">
        <v>0</v>
      </c>
      <c r="P16" s="11"/>
      <c r="Q16" s="5">
        <f t="shared" si="5"/>
        <v>110.28</v>
      </c>
      <c r="R16" s="9">
        <v>14</v>
      </c>
    </row>
    <row r="17" spans="1:18" ht="12.75">
      <c r="A17" s="4">
        <v>6520</v>
      </c>
      <c r="B17" t="s">
        <v>74</v>
      </c>
      <c r="C17" t="s">
        <v>75</v>
      </c>
      <c r="D17" s="5">
        <v>48.02</v>
      </c>
      <c r="E17" s="11">
        <v>10</v>
      </c>
      <c r="F17" s="5">
        <f t="shared" si="0"/>
        <v>58.02</v>
      </c>
      <c r="G17" s="5">
        <f t="shared" si="1"/>
        <v>61.98</v>
      </c>
      <c r="H17" s="5">
        <v>46.25</v>
      </c>
      <c r="I17" s="11">
        <v>25</v>
      </c>
      <c r="J17" s="5">
        <f t="shared" si="2"/>
        <v>71.25</v>
      </c>
      <c r="K17" s="5">
        <f t="shared" si="3"/>
        <v>28.75</v>
      </c>
      <c r="L17" s="5">
        <v>36.1</v>
      </c>
      <c r="M17" s="11">
        <v>16</v>
      </c>
      <c r="N17" s="11">
        <v>0</v>
      </c>
      <c r="O17" s="11">
        <f>SUM(M17,N17)</f>
        <v>16</v>
      </c>
      <c r="P17" s="11">
        <v>23</v>
      </c>
      <c r="Q17" s="5">
        <f t="shared" si="5"/>
        <v>106.72999999999999</v>
      </c>
      <c r="R17" s="9">
        <v>15</v>
      </c>
    </row>
    <row r="18" spans="1:23" ht="12.75">
      <c r="A18" s="4">
        <v>6505</v>
      </c>
      <c r="B18" s="1" t="s">
        <v>5</v>
      </c>
      <c r="C18" s="1" t="s">
        <v>6</v>
      </c>
      <c r="D18" s="5"/>
      <c r="E18" s="11">
        <v>120</v>
      </c>
      <c r="F18" s="5">
        <f t="shared" si="0"/>
        <v>120</v>
      </c>
      <c r="G18" s="5">
        <f t="shared" si="1"/>
        <v>0</v>
      </c>
      <c r="H18" s="5">
        <v>34.87</v>
      </c>
      <c r="I18" s="11">
        <v>0</v>
      </c>
      <c r="J18" s="5">
        <f t="shared" si="2"/>
        <v>34.87</v>
      </c>
      <c r="K18" s="5">
        <f t="shared" si="3"/>
        <v>65.13</v>
      </c>
      <c r="L18" s="5">
        <v>34.36</v>
      </c>
      <c r="M18" s="11">
        <v>23</v>
      </c>
      <c r="N18" s="11">
        <v>7</v>
      </c>
      <c r="O18" s="11">
        <f t="shared" si="4"/>
        <v>30</v>
      </c>
      <c r="P18" s="12">
        <v>3</v>
      </c>
      <c r="Q18" s="5">
        <f t="shared" si="5"/>
        <v>95.13</v>
      </c>
      <c r="R18" s="9">
        <v>16</v>
      </c>
      <c r="S18" s="5"/>
      <c r="T18" s="5"/>
      <c r="U18" s="11"/>
      <c r="V18" s="5"/>
      <c r="W18" s="16"/>
    </row>
    <row r="19" spans="1:18" ht="12.75">
      <c r="A19" s="4">
        <v>6510</v>
      </c>
      <c r="B19" s="1" t="s">
        <v>13</v>
      </c>
      <c r="C19" s="1" t="s">
        <v>14</v>
      </c>
      <c r="D19" s="5">
        <v>48.45</v>
      </c>
      <c r="E19" s="11">
        <v>5</v>
      </c>
      <c r="F19" s="5">
        <f t="shared" si="0"/>
        <v>53.45</v>
      </c>
      <c r="G19" s="5">
        <f t="shared" si="1"/>
        <v>66.55</v>
      </c>
      <c r="H19" s="5"/>
      <c r="I19" s="11">
        <v>100</v>
      </c>
      <c r="J19" s="5">
        <f t="shared" si="2"/>
        <v>100</v>
      </c>
      <c r="K19" s="5">
        <f t="shared" si="3"/>
        <v>0</v>
      </c>
      <c r="L19" s="5">
        <v>35.78</v>
      </c>
      <c r="M19" s="11">
        <v>17</v>
      </c>
      <c r="N19" s="11">
        <v>7</v>
      </c>
      <c r="O19" s="11">
        <f t="shared" si="4"/>
        <v>24</v>
      </c>
      <c r="P19" s="11">
        <v>11</v>
      </c>
      <c r="Q19" s="5">
        <f t="shared" si="5"/>
        <v>90.55</v>
      </c>
      <c r="R19" s="9">
        <v>17</v>
      </c>
    </row>
    <row r="20" spans="1:18" ht="12.75">
      <c r="A20" s="4">
        <v>6532</v>
      </c>
      <c r="B20" t="s">
        <v>107</v>
      </c>
      <c r="C20" t="s">
        <v>118</v>
      </c>
      <c r="D20">
        <v>46.34</v>
      </c>
      <c r="E20">
        <v>10</v>
      </c>
      <c r="F20" s="5">
        <f t="shared" si="0"/>
        <v>56.34</v>
      </c>
      <c r="G20" s="5">
        <f t="shared" si="1"/>
        <v>63.66</v>
      </c>
      <c r="I20">
        <v>100</v>
      </c>
      <c r="J20" s="5">
        <f t="shared" si="2"/>
        <v>100</v>
      </c>
      <c r="K20" s="5">
        <f t="shared" si="3"/>
        <v>0</v>
      </c>
      <c r="L20">
        <v>35.44</v>
      </c>
      <c r="M20">
        <v>19</v>
      </c>
      <c r="N20">
        <v>7</v>
      </c>
      <c r="O20" s="11">
        <f t="shared" si="4"/>
        <v>26</v>
      </c>
      <c r="P20" s="11">
        <v>7</v>
      </c>
      <c r="Q20" s="5">
        <f t="shared" si="5"/>
        <v>89.66</v>
      </c>
      <c r="R20" s="9">
        <v>18</v>
      </c>
    </row>
    <row r="21" spans="1:18" ht="12.75">
      <c r="A21" s="4">
        <v>6502</v>
      </c>
      <c r="B21" s="1" t="s">
        <v>61</v>
      </c>
      <c r="C21" s="1" t="s">
        <v>62</v>
      </c>
      <c r="D21" s="5">
        <v>46.59</v>
      </c>
      <c r="E21" s="11">
        <v>0</v>
      </c>
      <c r="F21" s="5">
        <f t="shared" si="0"/>
        <v>46.59</v>
      </c>
      <c r="G21" s="5">
        <f t="shared" si="1"/>
        <v>73.41</v>
      </c>
      <c r="H21" s="5"/>
      <c r="I21" s="11">
        <v>100</v>
      </c>
      <c r="J21" s="5">
        <f t="shared" si="2"/>
        <v>100</v>
      </c>
      <c r="K21" s="5">
        <f t="shared" si="3"/>
        <v>0</v>
      </c>
      <c r="L21" s="5">
        <v>43.76</v>
      </c>
      <c r="M21" s="11">
        <v>15</v>
      </c>
      <c r="N21" s="11">
        <v>0</v>
      </c>
      <c r="O21" s="11">
        <f t="shared" si="4"/>
        <v>15</v>
      </c>
      <c r="P21" s="11">
        <v>26</v>
      </c>
      <c r="Q21" s="5">
        <f t="shared" si="5"/>
        <v>88.41</v>
      </c>
      <c r="R21" s="9">
        <v>19</v>
      </c>
    </row>
    <row r="22" spans="1:18" ht="12.75">
      <c r="A22" s="4">
        <v>6509</v>
      </c>
      <c r="B22" s="1" t="s">
        <v>51</v>
      </c>
      <c r="C22" s="1" t="s">
        <v>10</v>
      </c>
      <c r="D22" s="5"/>
      <c r="E22" s="11">
        <v>120</v>
      </c>
      <c r="F22" s="5">
        <f t="shared" si="0"/>
        <v>120</v>
      </c>
      <c r="G22" s="5">
        <f t="shared" si="1"/>
        <v>0</v>
      </c>
      <c r="H22" s="5">
        <v>33.87</v>
      </c>
      <c r="I22" s="11">
        <v>5</v>
      </c>
      <c r="J22" s="5">
        <f t="shared" si="2"/>
        <v>38.87</v>
      </c>
      <c r="K22" s="5">
        <f t="shared" si="3"/>
        <v>61.13</v>
      </c>
      <c r="L22" s="5">
        <v>33.32</v>
      </c>
      <c r="M22" s="11">
        <v>19</v>
      </c>
      <c r="N22" s="11">
        <v>7</v>
      </c>
      <c r="O22" s="11">
        <f t="shared" si="4"/>
        <v>26</v>
      </c>
      <c r="P22" s="11">
        <v>6</v>
      </c>
      <c r="Q22" s="5">
        <f t="shared" si="5"/>
        <v>87.13</v>
      </c>
      <c r="R22" s="9">
        <v>20</v>
      </c>
    </row>
    <row r="23" spans="1:18" ht="12.75">
      <c r="A23" s="4">
        <v>6501</v>
      </c>
      <c r="B23" s="1" t="s">
        <v>9</v>
      </c>
      <c r="C23" s="1" t="s">
        <v>17</v>
      </c>
      <c r="D23" s="5"/>
      <c r="E23" s="11">
        <v>120</v>
      </c>
      <c r="F23" s="5">
        <f t="shared" si="0"/>
        <v>120</v>
      </c>
      <c r="G23" s="5">
        <f t="shared" si="1"/>
        <v>0</v>
      </c>
      <c r="H23" s="5">
        <v>36.03</v>
      </c>
      <c r="I23" s="11">
        <v>0</v>
      </c>
      <c r="J23" s="5">
        <f t="shared" si="2"/>
        <v>36.03</v>
      </c>
      <c r="K23" s="5">
        <f t="shared" si="3"/>
        <v>63.97</v>
      </c>
      <c r="L23" s="5">
        <v>36.28</v>
      </c>
      <c r="M23" s="11">
        <v>12</v>
      </c>
      <c r="N23" s="11">
        <v>7</v>
      </c>
      <c r="O23" s="11">
        <f t="shared" si="4"/>
        <v>19</v>
      </c>
      <c r="P23" s="11">
        <v>19</v>
      </c>
      <c r="Q23" s="5">
        <f t="shared" si="5"/>
        <v>82.97</v>
      </c>
      <c r="R23" s="9">
        <v>21</v>
      </c>
    </row>
    <row r="24" spans="1:18" ht="12.75">
      <c r="A24" s="4">
        <v>6504</v>
      </c>
      <c r="B24" s="1" t="s">
        <v>54</v>
      </c>
      <c r="C24" s="1" t="s">
        <v>55</v>
      </c>
      <c r="D24" s="5"/>
      <c r="E24" s="11">
        <v>120</v>
      </c>
      <c r="F24" s="5">
        <f t="shared" si="0"/>
        <v>120</v>
      </c>
      <c r="G24" s="5">
        <f t="shared" si="1"/>
        <v>0</v>
      </c>
      <c r="H24" s="5">
        <v>45.18</v>
      </c>
      <c r="I24" s="11">
        <v>0</v>
      </c>
      <c r="J24" s="5">
        <f t="shared" si="2"/>
        <v>45.18</v>
      </c>
      <c r="K24" s="5">
        <f t="shared" si="3"/>
        <v>54.82</v>
      </c>
      <c r="L24" s="5">
        <v>36.99</v>
      </c>
      <c r="M24" s="11">
        <v>20</v>
      </c>
      <c r="N24" s="11">
        <v>7</v>
      </c>
      <c r="O24" s="11">
        <f t="shared" si="4"/>
        <v>27</v>
      </c>
      <c r="P24" s="11">
        <v>5</v>
      </c>
      <c r="Q24" s="5">
        <f t="shared" si="5"/>
        <v>81.82</v>
      </c>
      <c r="R24" s="9">
        <v>22</v>
      </c>
    </row>
    <row r="25" spans="1:18" ht="12.75">
      <c r="A25" s="4">
        <v>6522</v>
      </c>
      <c r="B25" s="1" t="s">
        <v>51</v>
      </c>
      <c r="C25" s="1" t="s">
        <v>53</v>
      </c>
      <c r="D25" s="5"/>
      <c r="E25" s="11">
        <v>120</v>
      </c>
      <c r="F25" s="5">
        <f t="shared" si="0"/>
        <v>120</v>
      </c>
      <c r="G25" s="5">
        <f t="shared" si="1"/>
        <v>0</v>
      </c>
      <c r="H25" s="5">
        <v>34.99</v>
      </c>
      <c r="I25" s="11">
        <v>5</v>
      </c>
      <c r="J25" s="5">
        <f t="shared" si="2"/>
        <v>39.99</v>
      </c>
      <c r="K25" s="5">
        <f t="shared" si="3"/>
        <v>60.01</v>
      </c>
      <c r="L25" s="5">
        <v>40.51</v>
      </c>
      <c r="M25" s="11">
        <v>16</v>
      </c>
      <c r="N25" s="11">
        <v>0</v>
      </c>
      <c r="O25" s="11">
        <f t="shared" si="4"/>
        <v>16</v>
      </c>
      <c r="P25" s="11">
        <v>24</v>
      </c>
      <c r="Q25" s="5">
        <f t="shared" si="5"/>
        <v>76.00999999999999</v>
      </c>
      <c r="R25" s="9">
        <v>23</v>
      </c>
    </row>
    <row r="26" spans="1:18" ht="12.75">
      <c r="A26" s="4">
        <v>6513</v>
      </c>
      <c r="B26" s="1" t="s">
        <v>36</v>
      </c>
      <c r="C26" s="1" t="s">
        <v>95</v>
      </c>
      <c r="D26" s="5"/>
      <c r="E26" s="11">
        <v>120</v>
      </c>
      <c r="F26" s="5">
        <f t="shared" si="0"/>
        <v>120</v>
      </c>
      <c r="G26" s="5">
        <f t="shared" si="1"/>
        <v>0</v>
      </c>
      <c r="H26" s="5">
        <v>34.32</v>
      </c>
      <c r="I26" s="11">
        <v>20</v>
      </c>
      <c r="J26" s="5">
        <f t="shared" si="2"/>
        <v>54.32</v>
      </c>
      <c r="K26" s="5">
        <f t="shared" si="3"/>
        <v>45.68</v>
      </c>
      <c r="L26" s="5">
        <v>36.74</v>
      </c>
      <c r="M26" s="11">
        <v>18</v>
      </c>
      <c r="N26" s="11">
        <v>7</v>
      </c>
      <c r="O26" s="11">
        <f t="shared" si="4"/>
        <v>25</v>
      </c>
      <c r="P26" s="11">
        <v>10</v>
      </c>
      <c r="Q26" s="5">
        <f t="shared" si="5"/>
        <v>70.68</v>
      </c>
      <c r="R26" s="9">
        <v>24</v>
      </c>
    </row>
    <row r="27" spans="1:18" ht="12.75">
      <c r="A27" s="17">
        <v>6516</v>
      </c>
      <c r="B27" s="13" t="s">
        <v>96</v>
      </c>
      <c r="C27" s="13" t="s">
        <v>97</v>
      </c>
      <c r="D27" s="5">
        <v>63.56</v>
      </c>
      <c r="E27" s="11">
        <v>25</v>
      </c>
      <c r="F27" s="5">
        <f t="shared" si="0"/>
        <v>88.56</v>
      </c>
      <c r="G27" s="5">
        <f t="shared" si="1"/>
        <v>31.439999999999998</v>
      </c>
      <c r="H27" s="5">
        <v>53.38</v>
      </c>
      <c r="I27" s="11">
        <v>35</v>
      </c>
      <c r="J27" s="5">
        <f t="shared" si="2"/>
        <v>88.38</v>
      </c>
      <c r="K27" s="5">
        <f t="shared" si="3"/>
        <v>11.620000000000005</v>
      </c>
      <c r="L27" s="5">
        <v>38.97</v>
      </c>
      <c r="M27" s="11">
        <v>16</v>
      </c>
      <c r="N27" s="11">
        <v>7</v>
      </c>
      <c r="O27" s="11">
        <f t="shared" si="4"/>
        <v>23</v>
      </c>
      <c r="P27" s="11">
        <v>14</v>
      </c>
      <c r="Q27" s="5">
        <f t="shared" si="5"/>
        <v>66.06</v>
      </c>
      <c r="R27" s="9">
        <v>25</v>
      </c>
    </row>
    <row r="28" spans="1:18" ht="12.75">
      <c r="A28" s="4">
        <v>6512</v>
      </c>
      <c r="B28" s="1" t="s">
        <v>90</v>
      </c>
      <c r="C28" s="1" t="s">
        <v>73</v>
      </c>
      <c r="D28" s="5"/>
      <c r="E28" s="11">
        <v>120</v>
      </c>
      <c r="F28" s="5">
        <f t="shared" si="0"/>
        <v>120</v>
      </c>
      <c r="G28" s="5">
        <f t="shared" si="1"/>
        <v>0</v>
      </c>
      <c r="H28" s="5">
        <v>54.7</v>
      </c>
      <c r="I28" s="11">
        <v>0</v>
      </c>
      <c r="J28" s="5">
        <f t="shared" si="2"/>
        <v>54.7</v>
      </c>
      <c r="K28" s="5">
        <f t="shared" si="3"/>
        <v>45.3</v>
      </c>
      <c r="L28" s="5">
        <v>35.53</v>
      </c>
      <c r="M28" s="11">
        <v>12</v>
      </c>
      <c r="N28" s="11">
        <v>7</v>
      </c>
      <c r="O28" s="11">
        <f t="shared" si="4"/>
        <v>19</v>
      </c>
      <c r="P28" s="11">
        <v>18</v>
      </c>
      <c r="Q28" s="5">
        <f t="shared" si="5"/>
        <v>64.3</v>
      </c>
      <c r="R28" s="9">
        <v>26</v>
      </c>
    </row>
    <row r="29" spans="1:18" ht="12.75">
      <c r="A29" s="4">
        <v>6528</v>
      </c>
      <c r="B29" t="s">
        <v>71</v>
      </c>
      <c r="C29" t="s">
        <v>114</v>
      </c>
      <c r="E29">
        <v>120</v>
      </c>
      <c r="F29" s="5">
        <f t="shared" si="0"/>
        <v>120</v>
      </c>
      <c r="G29" s="5">
        <f t="shared" si="1"/>
        <v>0</v>
      </c>
      <c r="H29">
        <v>46.12</v>
      </c>
      <c r="I29">
        <v>5</v>
      </c>
      <c r="J29" s="5">
        <f t="shared" si="2"/>
        <v>51.12</v>
      </c>
      <c r="K29" s="5">
        <f t="shared" si="3"/>
        <v>48.88</v>
      </c>
      <c r="L29">
        <v>43.36</v>
      </c>
      <c r="M29">
        <v>12</v>
      </c>
      <c r="N29">
        <v>0</v>
      </c>
      <c r="O29" s="11">
        <f t="shared" si="4"/>
        <v>12</v>
      </c>
      <c r="P29" s="11">
        <v>29</v>
      </c>
      <c r="Q29" s="5">
        <f t="shared" si="5"/>
        <v>60.88</v>
      </c>
      <c r="R29" s="9">
        <v>27</v>
      </c>
    </row>
    <row r="30" spans="1:18" ht="12.75">
      <c r="A30" s="4">
        <v>6529</v>
      </c>
      <c r="B30" t="s">
        <v>104</v>
      </c>
      <c r="C30" t="s">
        <v>115</v>
      </c>
      <c r="E30">
        <v>120</v>
      </c>
      <c r="F30" s="5">
        <f t="shared" si="0"/>
        <v>120</v>
      </c>
      <c r="G30" s="5">
        <f t="shared" si="1"/>
        <v>0</v>
      </c>
      <c r="H30">
        <v>57.78</v>
      </c>
      <c r="I30">
        <v>15</v>
      </c>
      <c r="J30" s="5">
        <f t="shared" si="2"/>
        <v>72.78</v>
      </c>
      <c r="K30" s="5">
        <f t="shared" si="3"/>
        <v>27.22</v>
      </c>
      <c r="L30">
        <v>36.74</v>
      </c>
      <c r="M30">
        <v>16</v>
      </c>
      <c r="N30">
        <v>7</v>
      </c>
      <c r="O30" s="11">
        <f t="shared" si="4"/>
        <v>23</v>
      </c>
      <c r="P30" s="11">
        <v>13</v>
      </c>
      <c r="Q30" s="5">
        <f t="shared" si="5"/>
        <v>50.22</v>
      </c>
      <c r="R30" s="9">
        <v>28</v>
      </c>
    </row>
    <row r="31" spans="1:18" ht="12.75">
      <c r="A31" s="4">
        <v>6525</v>
      </c>
      <c r="B31" t="s">
        <v>101</v>
      </c>
      <c r="C31" t="s">
        <v>111</v>
      </c>
      <c r="E31">
        <v>120</v>
      </c>
      <c r="F31" s="5">
        <f t="shared" si="0"/>
        <v>120</v>
      </c>
      <c r="G31" s="5">
        <f t="shared" si="1"/>
        <v>0</v>
      </c>
      <c r="I31">
        <v>100</v>
      </c>
      <c r="J31" s="5">
        <f t="shared" si="2"/>
        <v>100</v>
      </c>
      <c r="K31" s="5">
        <f t="shared" si="3"/>
        <v>0</v>
      </c>
      <c r="L31">
        <v>36.42</v>
      </c>
      <c r="M31">
        <v>18</v>
      </c>
      <c r="N31">
        <v>0</v>
      </c>
      <c r="O31" s="11">
        <f t="shared" si="4"/>
        <v>18</v>
      </c>
      <c r="P31" s="11">
        <v>20</v>
      </c>
      <c r="Q31" s="5">
        <f t="shared" si="5"/>
        <v>18</v>
      </c>
      <c r="R31" s="9">
        <v>29</v>
      </c>
    </row>
    <row r="32" spans="1:18" ht="12.75">
      <c r="A32" s="4">
        <v>6530</v>
      </c>
      <c r="B32" t="s">
        <v>105</v>
      </c>
      <c r="C32" t="s">
        <v>116</v>
      </c>
      <c r="E32">
        <v>120</v>
      </c>
      <c r="F32" s="5">
        <f t="shared" si="0"/>
        <v>120</v>
      </c>
      <c r="G32" s="5">
        <f t="shared" si="1"/>
        <v>0</v>
      </c>
      <c r="I32">
        <v>100</v>
      </c>
      <c r="J32" s="5">
        <f t="shared" si="2"/>
        <v>100</v>
      </c>
      <c r="K32" s="5">
        <f t="shared" si="3"/>
        <v>0</v>
      </c>
      <c r="L32">
        <v>36.93</v>
      </c>
      <c r="M32">
        <v>13</v>
      </c>
      <c r="N32">
        <v>0</v>
      </c>
      <c r="O32" s="11">
        <f t="shared" si="4"/>
        <v>13</v>
      </c>
      <c r="P32" s="11">
        <v>27</v>
      </c>
      <c r="Q32" s="5">
        <f t="shared" si="5"/>
        <v>13</v>
      </c>
      <c r="R32" s="9">
        <v>30</v>
      </c>
    </row>
    <row r="33" spans="1:18" ht="12.75">
      <c r="A33" s="4">
        <v>6503</v>
      </c>
      <c r="B33" t="s">
        <v>91</v>
      </c>
      <c r="C33" t="s">
        <v>92</v>
      </c>
      <c r="D33" s="5"/>
      <c r="E33" s="11">
        <v>120</v>
      </c>
      <c r="F33" s="5">
        <f t="shared" si="0"/>
        <v>120</v>
      </c>
      <c r="G33" s="5">
        <f t="shared" si="1"/>
        <v>0</v>
      </c>
      <c r="H33" s="5"/>
      <c r="I33" s="11">
        <v>100</v>
      </c>
      <c r="J33" s="5">
        <f t="shared" si="2"/>
        <v>100</v>
      </c>
      <c r="K33" s="5">
        <f t="shared" si="3"/>
        <v>0</v>
      </c>
      <c r="L33" s="5">
        <v>39.19</v>
      </c>
      <c r="M33" s="11">
        <v>4</v>
      </c>
      <c r="N33" s="11">
        <v>7</v>
      </c>
      <c r="O33" s="11">
        <f t="shared" si="4"/>
        <v>11</v>
      </c>
      <c r="P33" s="11">
        <v>30</v>
      </c>
      <c r="Q33" s="5">
        <f t="shared" si="5"/>
        <v>11</v>
      </c>
      <c r="R33" s="9">
        <v>31</v>
      </c>
    </row>
    <row r="34" spans="1:17" ht="12.75">
      <c r="A34" s="4">
        <v>6527</v>
      </c>
      <c r="B34" t="s">
        <v>103</v>
      </c>
      <c r="C34" t="s">
        <v>113</v>
      </c>
      <c r="D34" t="s">
        <v>176</v>
      </c>
      <c r="F34" s="5">
        <f>SUM(D34:E34)</f>
        <v>0</v>
      </c>
      <c r="G34" s="5">
        <f>120-F34</f>
        <v>120</v>
      </c>
      <c r="I34">
        <v>100</v>
      </c>
      <c r="J34" s="5">
        <f>SUM(H34:I34)</f>
        <v>100</v>
      </c>
      <c r="K34" s="5">
        <f>100-J34</f>
        <v>0</v>
      </c>
      <c r="L34" t="s">
        <v>176</v>
      </c>
      <c r="O34" s="11">
        <f>SUM(M34,N34)</f>
        <v>0</v>
      </c>
      <c r="P34" s="11"/>
      <c r="Q34" s="5"/>
    </row>
  </sheetData>
  <mergeCells count="4">
    <mergeCell ref="S1:W1"/>
    <mergeCell ref="D1:G1"/>
    <mergeCell ref="H1:K1"/>
    <mergeCell ref="L1:O1"/>
  </mergeCells>
  <printOptions/>
  <pageMargins left="0.75" right="0.75" top="1" bottom="1" header="0.5" footer="0.5"/>
  <pageSetup fitToWidth="2" fitToHeight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workbookViewId="0" topLeftCell="A1">
      <selection activeCell="C3" sqref="C3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31.125" style="0" bestFit="1" customWidth="1"/>
    <col min="12" max="12" width="11.25390625" style="0" customWidth="1"/>
    <col min="17" max="17" width="12.25390625" style="0" customWidth="1"/>
    <col min="20" max="20" width="10.125" style="0" customWidth="1"/>
  </cols>
  <sheetData>
    <row r="1" spans="4:16" ht="12.75">
      <c r="D1" s="24" t="s">
        <v>28</v>
      </c>
      <c r="E1" s="24"/>
      <c r="F1" s="24"/>
      <c r="G1" s="24"/>
      <c r="H1" s="24" t="s">
        <v>29</v>
      </c>
      <c r="I1" s="24"/>
      <c r="J1" s="24"/>
      <c r="K1" s="24"/>
      <c r="L1" s="24" t="s">
        <v>30</v>
      </c>
      <c r="M1" s="24"/>
      <c r="N1" s="24"/>
      <c r="O1" s="24"/>
      <c r="P1" s="23"/>
    </row>
    <row r="2" spans="1:18" ht="28.5" customHeight="1">
      <c r="A2" s="2" t="s">
        <v>0</v>
      </c>
      <c r="B2" s="2" t="s">
        <v>1</v>
      </c>
      <c r="C2" s="2" t="s">
        <v>2</v>
      </c>
      <c r="D2" s="3" t="s">
        <v>18</v>
      </c>
      <c r="E2" s="3" t="s">
        <v>19</v>
      </c>
      <c r="F2" s="2" t="s">
        <v>20</v>
      </c>
      <c r="G2" s="2" t="s">
        <v>21</v>
      </c>
      <c r="H2" s="3" t="s">
        <v>18</v>
      </c>
      <c r="I2" s="3" t="s">
        <v>19</v>
      </c>
      <c r="J2" s="2" t="s">
        <v>20</v>
      </c>
      <c r="K2" s="2" t="s">
        <v>22</v>
      </c>
      <c r="L2" s="2" t="s">
        <v>18</v>
      </c>
      <c r="M2" s="2" t="s">
        <v>23</v>
      </c>
      <c r="N2" s="2" t="s">
        <v>24</v>
      </c>
      <c r="O2" s="2" t="s">
        <v>25</v>
      </c>
      <c r="P2" s="2" t="s">
        <v>27</v>
      </c>
      <c r="Q2" s="2" t="s">
        <v>26</v>
      </c>
      <c r="R2" s="2" t="s">
        <v>27</v>
      </c>
    </row>
    <row r="3" spans="1:18" s="10" customFormat="1" ht="12.75">
      <c r="A3" s="4">
        <v>5506</v>
      </c>
      <c r="B3" s="1" t="s">
        <v>46</v>
      </c>
      <c r="C3" s="1" t="s">
        <v>57</v>
      </c>
      <c r="D3" s="5">
        <v>37.62</v>
      </c>
      <c r="E3" s="11">
        <v>5</v>
      </c>
      <c r="F3" s="5">
        <f aca="true" t="shared" si="0" ref="F3:F23">SUM(D3:E3)</f>
        <v>42.62</v>
      </c>
      <c r="G3" s="5">
        <f aca="true" t="shared" si="1" ref="G3:G23">120-F3</f>
        <v>77.38</v>
      </c>
      <c r="H3" s="5">
        <v>30.89</v>
      </c>
      <c r="I3" s="11">
        <v>0</v>
      </c>
      <c r="J3" s="5">
        <f aca="true" t="shared" si="2" ref="J3:J23">SUM(H3:I3)</f>
        <v>30.89</v>
      </c>
      <c r="K3" s="5">
        <f aca="true" t="shared" si="3" ref="K3:K23">100-J3</f>
        <v>69.11</v>
      </c>
      <c r="L3" s="5">
        <v>32.87</v>
      </c>
      <c r="M3" s="11">
        <v>29</v>
      </c>
      <c r="N3" s="11">
        <v>7</v>
      </c>
      <c r="O3" s="15">
        <f aca="true" t="shared" si="4" ref="O3:O23">SUM(M3,N3)</f>
        <v>36</v>
      </c>
      <c r="P3" s="12">
        <v>1</v>
      </c>
      <c r="Q3" s="5">
        <f aca="true" t="shared" si="5" ref="Q3:Q11">SUM(G3,K3,O3)</f>
        <v>182.49</v>
      </c>
      <c r="R3" s="7">
        <v>1</v>
      </c>
    </row>
    <row r="4" spans="1:18" ht="12.75">
      <c r="A4" s="21">
        <v>5504</v>
      </c>
      <c r="B4" s="13" t="s">
        <v>3</v>
      </c>
      <c r="C4" s="13" t="s">
        <v>124</v>
      </c>
      <c r="D4" s="5">
        <v>37.28</v>
      </c>
      <c r="E4" s="11">
        <v>5</v>
      </c>
      <c r="F4" s="22">
        <f t="shared" si="0"/>
        <v>42.28</v>
      </c>
      <c r="G4" s="22">
        <f t="shared" si="1"/>
        <v>77.72</v>
      </c>
      <c r="H4" s="5">
        <v>31.96</v>
      </c>
      <c r="I4" s="11">
        <v>0</v>
      </c>
      <c r="J4" s="22">
        <f t="shared" si="2"/>
        <v>31.96</v>
      </c>
      <c r="K4" s="22">
        <f t="shared" si="3"/>
        <v>68.03999999999999</v>
      </c>
      <c r="L4" s="5">
        <v>35.39</v>
      </c>
      <c r="M4" s="11">
        <v>22</v>
      </c>
      <c r="N4" s="11">
        <v>7</v>
      </c>
      <c r="O4" s="15">
        <f>SUM(M4,N4)</f>
        <v>29</v>
      </c>
      <c r="P4" s="15">
        <v>5</v>
      </c>
      <c r="Q4" s="22">
        <f t="shared" si="5"/>
        <v>174.76</v>
      </c>
      <c r="R4" s="8">
        <v>2</v>
      </c>
    </row>
    <row r="5" spans="1:18" ht="12.75">
      <c r="A5" s="4">
        <v>5517</v>
      </c>
      <c r="B5" s="1" t="s">
        <v>44</v>
      </c>
      <c r="C5" s="1" t="s">
        <v>45</v>
      </c>
      <c r="D5" s="5">
        <v>38.57</v>
      </c>
      <c r="E5" s="11">
        <v>5</v>
      </c>
      <c r="F5" s="5">
        <f t="shared" si="0"/>
        <v>43.57</v>
      </c>
      <c r="G5" s="5">
        <f t="shared" si="1"/>
        <v>76.43</v>
      </c>
      <c r="H5" s="5">
        <v>34.12</v>
      </c>
      <c r="I5" s="11">
        <v>0</v>
      </c>
      <c r="J5" s="5">
        <f t="shared" si="2"/>
        <v>34.12</v>
      </c>
      <c r="K5" s="5">
        <f t="shared" si="3"/>
        <v>65.88</v>
      </c>
      <c r="L5" s="5">
        <v>33.36</v>
      </c>
      <c r="M5" s="11">
        <v>24</v>
      </c>
      <c r="N5" s="11">
        <v>7</v>
      </c>
      <c r="O5" s="15">
        <f t="shared" si="4"/>
        <v>31</v>
      </c>
      <c r="P5" s="15">
        <v>4</v>
      </c>
      <c r="Q5" s="5">
        <f t="shared" si="5"/>
        <v>173.31</v>
      </c>
      <c r="R5" s="7">
        <v>3</v>
      </c>
    </row>
    <row r="6" spans="1:18" ht="12.75">
      <c r="A6" s="4">
        <v>5514</v>
      </c>
      <c r="B6" t="s">
        <v>11</v>
      </c>
      <c r="C6" t="s">
        <v>133</v>
      </c>
      <c r="D6">
        <v>39.31</v>
      </c>
      <c r="E6">
        <v>0</v>
      </c>
      <c r="F6" s="5">
        <f t="shared" si="0"/>
        <v>39.31</v>
      </c>
      <c r="G6" s="5">
        <f t="shared" si="1"/>
        <v>80.69</v>
      </c>
      <c r="H6">
        <v>32.82</v>
      </c>
      <c r="I6">
        <v>0</v>
      </c>
      <c r="J6" s="5">
        <f t="shared" si="2"/>
        <v>32.82</v>
      </c>
      <c r="K6" s="5">
        <f t="shared" si="3"/>
        <v>67.18</v>
      </c>
      <c r="L6">
        <v>38.75</v>
      </c>
      <c r="M6">
        <v>24</v>
      </c>
      <c r="N6">
        <v>0</v>
      </c>
      <c r="O6" s="15">
        <f t="shared" si="4"/>
        <v>24</v>
      </c>
      <c r="P6" s="15">
        <v>10</v>
      </c>
      <c r="Q6" s="5">
        <f t="shared" si="5"/>
        <v>171.87</v>
      </c>
      <c r="R6">
        <v>4</v>
      </c>
    </row>
    <row r="7" spans="1:18" ht="12.75">
      <c r="A7" s="4">
        <v>5515</v>
      </c>
      <c r="B7" t="s">
        <v>134</v>
      </c>
      <c r="C7" t="s">
        <v>135</v>
      </c>
      <c r="D7">
        <v>42.36</v>
      </c>
      <c r="E7">
        <v>0</v>
      </c>
      <c r="F7" s="5">
        <f t="shared" si="0"/>
        <v>42.36</v>
      </c>
      <c r="G7" s="5">
        <f t="shared" si="1"/>
        <v>77.64</v>
      </c>
      <c r="H7">
        <v>36.08</v>
      </c>
      <c r="I7">
        <v>0</v>
      </c>
      <c r="J7" s="5">
        <f t="shared" si="2"/>
        <v>36.08</v>
      </c>
      <c r="K7" s="5">
        <f t="shared" si="3"/>
        <v>63.92</v>
      </c>
      <c r="L7" s="5">
        <v>36.6</v>
      </c>
      <c r="M7">
        <v>21</v>
      </c>
      <c r="N7">
        <v>7</v>
      </c>
      <c r="O7" s="15">
        <f t="shared" si="4"/>
        <v>28</v>
      </c>
      <c r="P7" s="15">
        <v>6</v>
      </c>
      <c r="Q7" s="5">
        <f t="shared" si="5"/>
        <v>169.56</v>
      </c>
      <c r="R7" s="6">
        <v>5</v>
      </c>
    </row>
    <row r="8" spans="1:18" ht="12.75">
      <c r="A8" s="4">
        <v>5505</v>
      </c>
      <c r="B8" s="1" t="s">
        <v>69</v>
      </c>
      <c r="C8" s="1" t="s">
        <v>84</v>
      </c>
      <c r="D8" s="5">
        <v>40.72</v>
      </c>
      <c r="E8" s="11">
        <v>5</v>
      </c>
      <c r="F8" s="5">
        <f t="shared" si="0"/>
        <v>45.72</v>
      </c>
      <c r="G8" s="5">
        <f t="shared" si="1"/>
        <v>74.28</v>
      </c>
      <c r="H8" s="5">
        <v>33.09</v>
      </c>
      <c r="I8" s="11">
        <v>0</v>
      </c>
      <c r="J8" s="5">
        <f t="shared" si="2"/>
        <v>33.09</v>
      </c>
      <c r="K8" s="5">
        <f t="shared" si="3"/>
        <v>66.91</v>
      </c>
      <c r="L8" s="5">
        <v>37.03</v>
      </c>
      <c r="M8" s="11">
        <v>20</v>
      </c>
      <c r="N8" s="11">
        <v>7</v>
      </c>
      <c r="O8" s="15">
        <f t="shared" si="4"/>
        <v>27</v>
      </c>
      <c r="P8" s="15">
        <v>7</v>
      </c>
      <c r="Q8" s="5">
        <f t="shared" si="5"/>
        <v>168.19</v>
      </c>
      <c r="R8">
        <v>6</v>
      </c>
    </row>
    <row r="9" spans="1:23" ht="12.75">
      <c r="A9" s="4">
        <v>5516</v>
      </c>
      <c r="B9" t="s">
        <v>3</v>
      </c>
      <c r="C9" t="s">
        <v>136</v>
      </c>
      <c r="D9">
        <v>44.15</v>
      </c>
      <c r="E9">
        <v>15</v>
      </c>
      <c r="F9" s="5">
        <f t="shared" si="0"/>
        <v>59.15</v>
      </c>
      <c r="G9" s="5">
        <f t="shared" si="1"/>
        <v>60.85</v>
      </c>
      <c r="H9" s="5">
        <v>43</v>
      </c>
      <c r="I9">
        <v>0</v>
      </c>
      <c r="J9" s="5">
        <f t="shared" si="2"/>
        <v>43</v>
      </c>
      <c r="K9" s="5">
        <f t="shared" si="3"/>
        <v>57</v>
      </c>
      <c r="L9">
        <v>34.86</v>
      </c>
      <c r="M9">
        <v>25</v>
      </c>
      <c r="N9">
        <v>7</v>
      </c>
      <c r="O9" s="15">
        <f t="shared" si="4"/>
        <v>32</v>
      </c>
      <c r="P9" s="12">
        <v>3</v>
      </c>
      <c r="Q9" s="5">
        <f t="shared" si="5"/>
        <v>149.85</v>
      </c>
      <c r="R9" s="6">
        <v>7</v>
      </c>
      <c r="W9" s="8"/>
    </row>
    <row r="10" spans="1:18" ht="12.75">
      <c r="A10" s="4">
        <v>5512</v>
      </c>
      <c r="B10" t="s">
        <v>130</v>
      </c>
      <c r="C10" t="s">
        <v>131</v>
      </c>
      <c r="D10">
        <v>50.26</v>
      </c>
      <c r="E10">
        <v>5</v>
      </c>
      <c r="F10" s="5">
        <f t="shared" si="0"/>
        <v>55.26</v>
      </c>
      <c r="G10" s="5">
        <f t="shared" si="1"/>
        <v>64.74000000000001</v>
      </c>
      <c r="H10">
        <v>42.03</v>
      </c>
      <c r="I10">
        <v>5</v>
      </c>
      <c r="J10" s="5">
        <f t="shared" si="2"/>
        <v>47.03</v>
      </c>
      <c r="K10" s="5">
        <f t="shared" si="3"/>
        <v>52.97</v>
      </c>
      <c r="L10">
        <v>38.69</v>
      </c>
      <c r="M10">
        <v>11</v>
      </c>
      <c r="N10">
        <v>0</v>
      </c>
      <c r="O10" s="15">
        <f t="shared" si="4"/>
        <v>11</v>
      </c>
      <c r="P10" s="15">
        <v>19</v>
      </c>
      <c r="Q10" s="5">
        <f t="shared" si="5"/>
        <v>128.71</v>
      </c>
      <c r="R10">
        <v>8</v>
      </c>
    </row>
    <row r="11" spans="1:18" ht="12.75">
      <c r="A11" s="4">
        <v>5503</v>
      </c>
      <c r="B11" s="1" t="s">
        <v>47</v>
      </c>
      <c r="C11" s="1" t="s">
        <v>48</v>
      </c>
      <c r="D11" s="5">
        <v>56.52</v>
      </c>
      <c r="E11" s="11">
        <v>10</v>
      </c>
      <c r="F11" s="5">
        <f t="shared" si="0"/>
        <v>66.52000000000001</v>
      </c>
      <c r="G11" s="5">
        <f t="shared" si="1"/>
        <v>53.47999999999999</v>
      </c>
      <c r="H11" s="5">
        <v>51.07</v>
      </c>
      <c r="I11" s="11">
        <v>5</v>
      </c>
      <c r="J11" s="5">
        <f t="shared" si="2"/>
        <v>56.07</v>
      </c>
      <c r="K11" s="5">
        <f t="shared" si="3"/>
        <v>43.93</v>
      </c>
      <c r="L11" s="5">
        <v>39.64</v>
      </c>
      <c r="M11" s="11">
        <v>18</v>
      </c>
      <c r="N11" s="11">
        <v>7</v>
      </c>
      <c r="O11" s="15">
        <f t="shared" si="4"/>
        <v>25</v>
      </c>
      <c r="P11" s="15">
        <v>9</v>
      </c>
      <c r="Q11" s="5">
        <f t="shared" si="5"/>
        <v>122.41</v>
      </c>
      <c r="R11" s="6">
        <v>9</v>
      </c>
    </row>
    <row r="12" spans="1:18" ht="12.75">
      <c r="A12" s="4">
        <v>5507</v>
      </c>
      <c r="B12" s="1" t="s">
        <v>85</v>
      </c>
      <c r="C12" s="1" t="s">
        <v>86</v>
      </c>
      <c r="D12" s="5">
        <v>39.59</v>
      </c>
      <c r="E12" s="11">
        <v>35</v>
      </c>
      <c r="F12" s="5">
        <f t="shared" si="0"/>
        <v>74.59</v>
      </c>
      <c r="G12" s="5">
        <f t="shared" si="1"/>
        <v>45.41</v>
      </c>
      <c r="H12" s="5">
        <v>31.27</v>
      </c>
      <c r="I12" s="11">
        <v>20</v>
      </c>
      <c r="J12" s="5">
        <f t="shared" si="2"/>
        <v>51.269999999999996</v>
      </c>
      <c r="K12" s="5">
        <f t="shared" si="3"/>
        <v>48.730000000000004</v>
      </c>
      <c r="L12" s="5">
        <v>35.56</v>
      </c>
      <c r="M12" s="11">
        <v>14</v>
      </c>
      <c r="N12" s="11">
        <v>0</v>
      </c>
      <c r="O12" s="15">
        <f t="shared" si="4"/>
        <v>14</v>
      </c>
      <c r="P12" s="15">
        <v>17</v>
      </c>
      <c r="Q12" s="5">
        <f aca="true" t="shared" si="6" ref="Q12:Q23">SUM(G12,K12,O12)</f>
        <v>108.14</v>
      </c>
      <c r="R12">
        <v>10</v>
      </c>
    </row>
    <row r="13" spans="1:18" ht="12.75">
      <c r="A13" s="4">
        <v>5510</v>
      </c>
      <c r="B13" t="s">
        <v>127</v>
      </c>
      <c r="C13" t="s">
        <v>128</v>
      </c>
      <c r="D13" s="5">
        <v>63</v>
      </c>
      <c r="E13">
        <v>5</v>
      </c>
      <c r="F13" s="5">
        <f t="shared" si="0"/>
        <v>68</v>
      </c>
      <c r="G13" s="5">
        <f t="shared" si="1"/>
        <v>52</v>
      </c>
      <c r="H13">
        <v>55.35</v>
      </c>
      <c r="I13">
        <v>5</v>
      </c>
      <c r="J13" s="5">
        <f t="shared" si="2"/>
        <v>60.35</v>
      </c>
      <c r="K13" s="5">
        <f t="shared" si="3"/>
        <v>39.65</v>
      </c>
      <c r="L13">
        <v>37.78</v>
      </c>
      <c r="M13">
        <v>1</v>
      </c>
      <c r="N13">
        <v>7</v>
      </c>
      <c r="O13" s="15">
        <f t="shared" si="4"/>
        <v>8</v>
      </c>
      <c r="P13" s="15">
        <v>20</v>
      </c>
      <c r="Q13" s="5">
        <f t="shared" si="6"/>
        <v>99.65</v>
      </c>
      <c r="R13" s="6">
        <v>11</v>
      </c>
    </row>
    <row r="14" spans="1:18" ht="12.75">
      <c r="A14" s="4">
        <v>5520</v>
      </c>
      <c r="B14" s="1" t="s">
        <v>5</v>
      </c>
      <c r="C14" s="1" t="s">
        <v>88</v>
      </c>
      <c r="D14" s="5"/>
      <c r="E14" s="11">
        <v>120</v>
      </c>
      <c r="F14" s="5">
        <f t="shared" si="0"/>
        <v>120</v>
      </c>
      <c r="G14" s="5">
        <f t="shared" si="1"/>
        <v>0</v>
      </c>
      <c r="H14" s="5">
        <v>30.49</v>
      </c>
      <c r="I14" s="11">
        <v>0</v>
      </c>
      <c r="J14" s="5">
        <f t="shared" si="2"/>
        <v>30.49</v>
      </c>
      <c r="K14" s="5">
        <f t="shared" si="3"/>
        <v>69.51</v>
      </c>
      <c r="L14" s="5">
        <v>37.49</v>
      </c>
      <c r="M14" s="11">
        <v>19</v>
      </c>
      <c r="N14" s="11">
        <v>0</v>
      </c>
      <c r="O14" s="15">
        <f t="shared" si="4"/>
        <v>19</v>
      </c>
      <c r="P14" s="15">
        <v>15</v>
      </c>
      <c r="Q14" s="5">
        <f t="shared" si="6"/>
        <v>88.51</v>
      </c>
      <c r="R14">
        <v>12</v>
      </c>
    </row>
    <row r="15" spans="1:18" ht="12.75">
      <c r="A15" s="4">
        <v>5513</v>
      </c>
      <c r="B15" s="1" t="s">
        <v>60</v>
      </c>
      <c r="C15" s="1" t="s">
        <v>132</v>
      </c>
      <c r="D15" s="5"/>
      <c r="E15" s="11">
        <v>120</v>
      </c>
      <c r="F15" s="5">
        <f t="shared" si="0"/>
        <v>120</v>
      </c>
      <c r="G15" s="5">
        <f t="shared" si="1"/>
        <v>0</v>
      </c>
      <c r="H15" s="5">
        <v>40.68</v>
      </c>
      <c r="I15" s="11">
        <v>10</v>
      </c>
      <c r="J15" s="5">
        <f t="shared" si="2"/>
        <v>50.68</v>
      </c>
      <c r="K15" s="5">
        <f t="shared" si="3"/>
        <v>49.32</v>
      </c>
      <c r="L15" s="5">
        <v>34.22</v>
      </c>
      <c r="M15" s="11">
        <v>26</v>
      </c>
      <c r="N15" s="11">
        <v>7</v>
      </c>
      <c r="O15" s="15">
        <f t="shared" si="4"/>
        <v>33</v>
      </c>
      <c r="P15" s="12">
        <v>2</v>
      </c>
      <c r="Q15" s="5">
        <f t="shared" si="6"/>
        <v>82.32</v>
      </c>
      <c r="R15" s="6">
        <v>13</v>
      </c>
    </row>
    <row r="16" spans="1:18" ht="12.75">
      <c r="A16" s="4">
        <v>5522</v>
      </c>
      <c r="B16" t="s">
        <v>139</v>
      </c>
      <c r="C16" t="s">
        <v>140</v>
      </c>
      <c r="E16">
        <v>120</v>
      </c>
      <c r="F16" s="5">
        <f t="shared" si="0"/>
        <v>120</v>
      </c>
      <c r="G16" s="5">
        <f t="shared" si="1"/>
        <v>0</v>
      </c>
      <c r="H16">
        <v>49.33</v>
      </c>
      <c r="I16">
        <v>0</v>
      </c>
      <c r="J16" s="5">
        <f t="shared" si="2"/>
        <v>49.33</v>
      </c>
      <c r="K16" s="5">
        <f t="shared" si="3"/>
        <v>50.67</v>
      </c>
      <c r="L16">
        <v>35.19</v>
      </c>
      <c r="M16">
        <v>14</v>
      </c>
      <c r="N16">
        <v>7</v>
      </c>
      <c r="O16" s="15">
        <f t="shared" si="4"/>
        <v>21</v>
      </c>
      <c r="P16" s="15">
        <v>12</v>
      </c>
      <c r="Q16" s="5">
        <f t="shared" si="6"/>
        <v>71.67</v>
      </c>
      <c r="R16">
        <v>14</v>
      </c>
    </row>
    <row r="17" spans="1:18" ht="12.75">
      <c r="A17" s="4">
        <v>5502</v>
      </c>
      <c r="B17" t="s">
        <v>122</v>
      </c>
      <c r="C17" t="s">
        <v>123</v>
      </c>
      <c r="E17">
        <v>120</v>
      </c>
      <c r="F17" s="5">
        <f t="shared" si="0"/>
        <v>120</v>
      </c>
      <c r="G17" s="5">
        <f t="shared" si="1"/>
        <v>0</v>
      </c>
      <c r="H17">
        <v>40.82</v>
      </c>
      <c r="I17">
        <v>15</v>
      </c>
      <c r="J17" s="5">
        <f t="shared" si="2"/>
        <v>55.82</v>
      </c>
      <c r="K17" s="5">
        <f t="shared" si="3"/>
        <v>44.18</v>
      </c>
      <c r="L17">
        <v>35.69</v>
      </c>
      <c r="M17">
        <v>18</v>
      </c>
      <c r="N17">
        <v>7</v>
      </c>
      <c r="O17" s="15">
        <f t="shared" si="4"/>
        <v>25</v>
      </c>
      <c r="P17" s="15">
        <v>8</v>
      </c>
      <c r="Q17" s="5">
        <f t="shared" si="6"/>
        <v>69.18</v>
      </c>
      <c r="R17" s="6">
        <v>15</v>
      </c>
    </row>
    <row r="18" spans="1:18" ht="12.75">
      <c r="A18" s="4">
        <v>5521</v>
      </c>
      <c r="B18" t="s">
        <v>130</v>
      </c>
      <c r="C18" t="s">
        <v>138</v>
      </c>
      <c r="D18">
        <v>70.8</v>
      </c>
      <c r="E18">
        <v>0</v>
      </c>
      <c r="F18" s="5">
        <f t="shared" si="0"/>
        <v>70.8</v>
      </c>
      <c r="G18" s="5">
        <f t="shared" si="1"/>
        <v>49.2</v>
      </c>
      <c r="I18">
        <v>100</v>
      </c>
      <c r="J18" s="5">
        <f t="shared" si="2"/>
        <v>100</v>
      </c>
      <c r="K18" s="5">
        <f t="shared" si="3"/>
        <v>0</v>
      </c>
      <c r="L18">
        <v>40</v>
      </c>
      <c r="M18">
        <v>5</v>
      </c>
      <c r="N18">
        <v>7</v>
      </c>
      <c r="O18" s="15">
        <f t="shared" si="4"/>
        <v>12</v>
      </c>
      <c r="P18" s="15">
        <v>18</v>
      </c>
      <c r="Q18" s="5">
        <f t="shared" si="6"/>
        <v>61.2</v>
      </c>
      <c r="R18">
        <v>16</v>
      </c>
    </row>
    <row r="19" spans="1:18" ht="12.75">
      <c r="A19" s="4">
        <v>5518</v>
      </c>
      <c r="B19" t="s">
        <v>120</v>
      </c>
      <c r="C19" t="s">
        <v>137</v>
      </c>
      <c r="E19">
        <v>120</v>
      </c>
      <c r="F19" s="5">
        <f t="shared" si="0"/>
        <v>120</v>
      </c>
      <c r="G19" s="5">
        <f t="shared" si="1"/>
        <v>0</v>
      </c>
      <c r="H19">
        <v>49.21</v>
      </c>
      <c r="I19">
        <v>20</v>
      </c>
      <c r="J19" s="5">
        <f t="shared" si="2"/>
        <v>69.21000000000001</v>
      </c>
      <c r="K19" s="5">
        <f t="shared" si="3"/>
        <v>30.789999999999992</v>
      </c>
      <c r="L19">
        <v>36.09</v>
      </c>
      <c r="M19">
        <v>14</v>
      </c>
      <c r="N19">
        <v>7</v>
      </c>
      <c r="O19" s="15">
        <f t="shared" si="4"/>
        <v>21</v>
      </c>
      <c r="P19" s="15">
        <v>13</v>
      </c>
      <c r="Q19" s="5">
        <f t="shared" si="6"/>
        <v>51.78999999999999</v>
      </c>
      <c r="R19" s="6">
        <v>17</v>
      </c>
    </row>
    <row r="20" spans="1:18" ht="12.75">
      <c r="A20" s="4">
        <v>5511</v>
      </c>
      <c r="B20" s="1" t="s">
        <v>98</v>
      </c>
      <c r="C20" s="1" t="s">
        <v>129</v>
      </c>
      <c r="D20" s="5"/>
      <c r="E20" s="11">
        <v>120</v>
      </c>
      <c r="F20" s="5">
        <f t="shared" si="0"/>
        <v>120</v>
      </c>
      <c r="G20" s="5">
        <f t="shared" si="1"/>
        <v>0</v>
      </c>
      <c r="H20" s="5"/>
      <c r="I20" s="11">
        <v>100</v>
      </c>
      <c r="J20" s="5">
        <f t="shared" si="2"/>
        <v>100</v>
      </c>
      <c r="K20" s="5">
        <f t="shared" si="3"/>
        <v>0</v>
      </c>
      <c r="L20" s="5">
        <v>38.79</v>
      </c>
      <c r="M20" s="11">
        <v>15</v>
      </c>
      <c r="N20" s="11">
        <v>7</v>
      </c>
      <c r="O20" s="15">
        <f t="shared" si="4"/>
        <v>22</v>
      </c>
      <c r="P20" s="15">
        <v>11</v>
      </c>
      <c r="Q20" s="5">
        <f t="shared" si="6"/>
        <v>22</v>
      </c>
      <c r="R20">
        <v>18</v>
      </c>
    </row>
    <row r="21" spans="1:18" ht="12.75">
      <c r="A21" s="4">
        <v>5523</v>
      </c>
      <c r="B21" t="s">
        <v>141</v>
      </c>
      <c r="C21" t="s">
        <v>142</v>
      </c>
      <c r="E21">
        <v>120</v>
      </c>
      <c r="F21" s="5">
        <f t="shared" si="0"/>
        <v>120</v>
      </c>
      <c r="G21" s="5">
        <f t="shared" si="1"/>
        <v>0</v>
      </c>
      <c r="I21">
        <v>100</v>
      </c>
      <c r="J21" s="5">
        <f t="shared" si="2"/>
        <v>100</v>
      </c>
      <c r="K21" s="5">
        <f t="shared" si="3"/>
        <v>0</v>
      </c>
      <c r="L21">
        <v>35.06</v>
      </c>
      <c r="M21">
        <v>20</v>
      </c>
      <c r="N21">
        <v>0</v>
      </c>
      <c r="O21" s="15">
        <f t="shared" si="4"/>
        <v>20</v>
      </c>
      <c r="P21" s="15">
        <v>14</v>
      </c>
      <c r="Q21" s="5">
        <f t="shared" si="6"/>
        <v>20</v>
      </c>
      <c r="R21" s="6">
        <v>19</v>
      </c>
    </row>
    <row r="22" spans="1:18" ht="12.75">
      <c r="A22" s="4">
        <v>5519</v>
      </c>
      <c r="B22" s="1" t="s">
        <v>74</v>
      </c>
      <c r="C22" s="1" t="s">
        <v>89</v>
      </c>
      <c r="D22" s="5"/>
      <c r="E22" s="11">
        <v>120</v>
      </c>
      <c r="F22" s="5">
        <f t="shared" si="0"/>
        <v>120</v>
      </c>
      <c r="G22" s="5">
        <f t="shared" si="1"/>
        <v>0</v>
      </c>
      <c r="H22" s="5"/>
      <c r="I22" s="11">
        <v>100</v>
      </c>
      <c r="J22" s="5">
        <f t="shared" si="2"/>
        <v>100</v>
      </c>
      <c r="K22" s="5">
        <f t="shared" si="3"/>
        <v>0</v>
      </c>
      <c r="L22" s="5">
        <v>35.56</v>
      </c>
      <c r="M22" s="11">
        <v>18</v>
      </c>
      <c r="N22" s="11">
        <v>0</v>
      </c>
      <c r="O22" s="15">
        <f t="shared" si="4"/>
        <v>18</v>
      </c>
      <c r="P22" s="15">
        <v>16</v>
      </c>
      <c r="Q22" s="5">
        <f t="shared" si="6"/>
        <v>18</v>
      </c>
      <c r="R22">
        <v>20</v>
      </c>
    </row>
    <row r="23" spans="1:18" ht="12.75">
      <c r="A23" s="4">
        <v>5501</v>
      </c>
      <c r="B23" s="10" t="s">
        <v>120</v>
      </c>
      <c r="C23" t="s">
        <v>121</v>
      </c>
      <c r="D23" s="5"/>
      <c r="E23" s="11">
        <v>120</v>
      </c>
      <c r="F23" s="5">
        <f t="shared" si="0"/>
        <v>120</v>
      </c>
      <c r="G23" s="5">
        <f t="shared" si="1"/>
        <v>0</v>
      </c>
      <c r="H23" s="5"/>
      <c r="I23" s="11">
        <v>100</v>
      </c>
      <c r="J23" s="5">
        <f t="shared" si="2"/>
        <v>100</v>
      </c>
      <c r="K23" s="5">
        <f t="shared" si="3"/>
        <v>0</v>
      </c>
      <c r="L23" s="5">
        <v>40.43</v>
      </c>
      <c r="M23" s="11">
        <v>5</v>
      </c>
      <c r="N23" s="11">
        <v>0</v>
      </c>
      <c r="O23" s="15">
        <f t="shared" si="4"/>
        <v>5</v>
      </c>
      <c r="P23" s="15">
        <v>22</v>
      </c>
      <c r="Q23" s="5">
        <f t="shared" si="6"/>
        <v>5</v>
      </c>
      <c r="R23" s="6">
        <v>21</v>
      </c>
    </row>
    <row r="24" spans="1:17" ht="12.75">
      <c r="A24" s="4">
        <v>5509</v>
      </c>
      <c r="B24" t="s">
        <v>125</v>
      </c>
      <c r="C24" t="s">
        <v>126</v>
      </c>
      <c r="D24" t="s">
        <v>176</v>
      </c>
      <c r="F24" s="5">
        <f>SUM(D24:E24)</f>
        <v>0</v>
      </c>
      <c r="G24" s="5">
        <f>120-F24</f>
        <v>120</v>
      </c>
      <c r="I24">
        <v>100</v>
      </c>
      <c r="J24" s="5">
        <f>SUM(H24:I24)</f>
        <v>100</v>
      </c>
      <c r="K24" s="5">
        <f>100-J24</f>
        <v>0</v>
      </c>
      <c r="L24">
        <v>48.93</v>
      </c>
      <c r="M24">
        <v>8</v>
      </c>
      <c r="N24">
        <v>0</v>
      </c>
      <c r="O24" s="15">
        <f>SUM(M24,N24)</f>
        <v>8</v>
      </c>
      <c r="P24" s="15">
        <v>21</v>
      </c>
      <c r="Q24" s="5">
        <f>SUM(G24,K24,O24)</f>
        <v>128</v>
      </c>
    </row>
  </sheetData>
  <mergeCells count="3">
    <mergeCell ref="D1:G1"/>
    <mergeCell ref="H1:K1"/>
    <mergeCell ref="L1:O1"/>
  </mergeCells>
  <printOptions/>
  <pageMargins left="0.75" right="0.75" top="1" bottom="1" header="0.5" footer="0.5"/>
  <pageSetup fitToWidth="2" fitToHeight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 topLeftCell="A1">
      <selection activeCell="A24" sqref="A24:IV24"/>
    </sheetView>
  </sheetViews>
  <sheetFormatPr defaultColWidth="9.00390625" defaultRowHeight="12.75"/>
  <cols>
    <col min="1" max="1" width="11.25390625" style="6" customWidth="1"/>
    <col min="2" max="2" width="22.125" style="0" bestFit="1" customWidth="1"/>
    <col min="3" max="3" width="32.875" style="0" bestFit="1" customWidth="1"/>
    <col min="12" max="12" width="11.75390625" style="0" customWidth="1"/>
    <col min="17" max="17" width="12.25390625" style="0" customWidth="1"/>
    <col min="20" max="20" width="10.125" style="0" customWidth="1"/>
  </cols>
  <sheetData>
    <row r="1" spans="4:16" ht="12.75">
      <c r="D1" s="24" t="s">
        <v>28</v>
      </c>
      <c r="E1" s="24"/>
      <c r="F1" s="24"/>
      <c r="G1" s="24"/>
      <c r="H1" s="24" t="s">
        <v>29</v>
      </c>
      <c r="I1" s="24"/>
      <c r="J1" s="24"/>
      <c r="K1" s="24"/>
      <c r="L1" s="24" t="s">
        <v>30</v>
      </c>
      <c r="M1" s="24"/>
      <c r="N1" s="24"/>
      <c r="O1" s="24"/>
      <c r="P1" s="23"/>
    </row>
    <row r="2" spans="1:18" ht="28.5" customHeight="1">
      <c r="A2" s="18" t="s">
        <v>0</v>
      </c>
      <c r="B2" s="2" t="s">
        <v>1</v>
      </c>
      <c r="C2" s="2" t="s">
        <v>2</v>
      </c>
      <c r="D2" s="3" t="s">
        <v>18</v>
      </c>
      <c r="E2" s="3" t="s">
        <v>19</v>
      </c>
      <c r="F2" s="2" t="s">
        <v>20</v>
      </c>
      <c r="G2" s="2" t="s">
        <v>21</v>
      </c>
      <c r="H2" s="3" t="s">
        <v>18</v>
      </c>
      <c r="I2" s="3" t="s">
        <v>19</v>
      </c>
      <c r="J2" s="2" t="s">
        <v>20</v>
      </c>
      <c r="K2" s="2" t="s">
        <v>22</v>
      </c>
      <c r="L2" s="2" t="s">
        <v>18</v>
      </c>
      <c r="M2" s="2" t="s">
        <v>23</v>
      </c>
      <c r="N2" s="2" t="s">
        <v>24</v>
      </c>
      <c r="O2" s="2" t="s">
        <v>25</v>
      </c>
      <c r="P2" s="2" t="s">
        <v>27</v>
      </c>
      <c r="Q2" s="2" t="s">
        <v>26</v>
      </c>
      <c r="R2" s="2" t="s">
        <v>27</v>
      </c>
    </row>
    <row r="3" spans="1:18" ht="12.75">
      <c r="A3" s="19">
        <v>4030</v>
      </c>
      <c r="B3" s="1" t="s">
        <v>3</v>
      </c>
      <c r="C3" s="1" t="s">
        <v>32</v>
      </c>
      <c r="D3" s="5">
        <v>39.42</v>
      </c>
      <c r="E3" s="11">
        <v>0</v>
      </c>
      <c r="F3" s="5">
        <f aca="true" t="shared" si="0" ref="F3:F9">SUM(D3:E3)</f>
        <v>39.42</v>
      </c>
      <c r="G3" s="5">
        <f aca="true" t="shared" si="1" ref="G3:G9">120-F3</f>
        <v>80.58</v>
      </c>
      <c r="H3" s="5">
        <v>33.34</v>
      </c>
      <c r="I3" s="11">
        <v>0</v>
      </c>
      <c r="J3" s="5">
        <f aca="true" t="shared" si="2" ref="J3:J9">SUM(H3:I3)</f>
        <v>33.34</v>
      </c>
      <c r="K3" s="5">
        <f aca="true" t="shared" si="3" ref="K3:K9">100-J3</f>
        <v>66.66</v>
      </c>
      <c r="L3" s="5">
        <v>34.38</v>
      </c>
      <c r="M3" s="11">
        <v>22</v>
      </c>
      <c r="N3" s="11">
        <v>7</v>
      </c>
      <c r="O3" s="11">
        <f aca="true" t="shared" si="4" ref="O3:O33">SUM(M3,N3)</f>
        <v>29</v>
      </c>
      <c r="P3" s="12">
        <v>3</v>
      </c>
      <c r="Q3" s="5">
        <f>SUM(G3,K3,O3)</f>
        <v>176.24</v>
      </c>
      <c r="R3" s="8">
        <v>1</v>
      </c>
    </row>
    <row r="4" spans="1:18" ht="12.75">
      <c r="A4" s="19">
        <v>4015</v>
      </c>
      <c r="B4" s="1" t="s">
        <v>61</v>
      </c>
      <c r="C4" s="1" t="s">
        <v>31</v>
      </c>
      <c r="D4" s="5">
        <v>41.28</v>
      </c>
      <c r="E4" s="11">
        <v>0</v>
      </c>
      <c r="F4" s="5">
        <f t="shared" si="0"/>
        <v>41.28</v>
      </c>
      <c r="G4" s="5">
        <f t="shared" si="1"/>
        <v>78.72</v>
      </c>
      <c r="H4" s="5">
        <v>32.05</v>
      </c>
      <c r="I4" s="11">
        <v>5</v>
      </c>
      <c r="J4" s="5">
        <f t="shared" si="2"/>
        <v>37.05</v>
      </c>
      <c r="K4" s="5">
        <f t="shared" si="3"/>
        <v>62.95</v>
      </c>
      <c r="L4" s="5">
        <v>35.96</v>
      </c>
      <c r="M4" s="11">
        <v>23</v>
      </c>
      <c r="N4" s="11">
        <v>7</v>
      </c>
      <c r="O4" s="11">
        <f t="shared" si="4"/>
        <v>30</v>
      </c>
      <c r="P4" s="12">
        <v>2</v>
      </c>
      <c r="Q4" s="5">
        <f aca="true" t="shared" si="5" ref="Q4:Q25">SUM(G4,K4,O4)</f>
        <v>171.67000000000002</v>
      </c>
      <c r="R4" s="8">
        <v>2</v>
      </c>
    </row>
    <row r="5" spans="1:18" ht="12.75">
      <c r="A5" s="19">
        <v>4022</v>
      </c>
      <c r="B5" s="1" t="s">
        <v>51</v>
      </c>
      <c r="C5" s="1" t="s">
        <v>42</v>
      </c>
      <c r="D5" s="5">
        <v>41.68</v>
      </c>
      <c r="E5" s="11">
        <v>0</v>
      </c>
      <c r="F5" s="5">
        <f t="shared" si="0"/>
        <v>41.68</v>
      </c>
      <c r="G5" s="5">
        <f t="shared" si="1"/>
        <v>78.32</v>
      </c>
      <c r="H5" s="5">
        <v>34.62</v>
      </c>
      <c r="I5" s="11">
        <v>0</v>
      </c>
      <c r="J5" s="5">
        <f t="shared" si="2"/>
        <v>34.62</v>
      </c>
      <c r="K5" s="5">
        <f t="shared" si="3"/>
        <v>65.38</v>
      </c>
      <c r="L5" s="5">
        <v>35.06</v>
      </c>
      <c r="M5" s="11">
        <v>21</v>
      </c>
      <c r="N5" s="11">
        <v>0</v>
      </c>
      <c r="O5" s="11">
        <f t="shared" si="4"/>
        <v>21</v>
      </c>
      <c r="P5" s="11">
        <v>13</v>
      </c>
      <c r="Q5" s="5">
        <f t="shared" si="5"/>
        <v>164.7</v>
      </c>
      <c r="R5" s="8">
        <v>3</v>
      </c>
    </row>
    <row r="6" spans="1:18" ht="12.75">
      <c r="A6" s="19">
        <v>4027</v>
      </c>
      <c r="B6" s="10" t="s">
        <v>69</v>
      </c>
      <c r="C6" t="s">
        <v>79</v>
      </c>
      <c r="D6" s="5">
        <v>39.54</v>
      </c>
      <c r="E6" s="11">
        <v>5</v>
      </c>
      <c r="F6" s="5">
        <f t="shared" si="0"/>
        <v>44.54</v>
      </c>
      <c r="G6" s="5">
        <f t="shared" si="1"/>
        <v>75.46000000000001</v>
      </c>
      <c r="H6" s="5">
        <v>33.87</v>
      </c>
      <c r="I6" s="11">
        <v>0</v>
      </c>
      <c r="J6" s="5">
        <f t="shared" si="2"/>
        <v>33.87</v>
      </c>
      <c r="K6" s="5">
        <f t="shared" si="3"/>
        <v>66.13</v>
      </c>
      <c r="L6" s="5">
        <v>33.57</v>
      </c>
      <c r="M6" s="11">
        <v>21</v>
      </c>
      <c r="N6" s="11">
        <v>0</v>
      </c>
      <c r="O6" s="11">
        <f t="shared" si="4"/>
        <v>21</v>
      </c>
      <c r="P6" s="11">
        <v>11</v>
      </c>
      <c r="Q6" s="5">
        <f t="shared" si="5"/>
        <v>162.59</v>
      </c>
      <c r="R6" s="10">
        <v>4</v>
      </c>
    </row>
    <row r="7" spans="1:18" ht="12.75">
      <c r="A7" s="19">
        <v>4020</v>
      </c>
      <c r="B7" s="1" t="s">
        <v>36</v>
      </c>
      <c r="C7" s="1" t="s">
        <v>37</v>
      </c>
      <c r="D7" s="5">
        <v>50.13</v>
      </c>
      <c r="E7" s="11">
        <v>5</v>
      </c>
      <c r="F7" s="5">
        <f t="shared" si="0"/>
        <v>55.13</v>
      </c>
      <c r="G7" s="5">
        <f t="shared" si="1"/>
        <v>64.87</v>
      </c>
      <c r="H7" s="5">
        <v>34.92</v>
      </c>
      <c r="I7" s="11">
        <v>0</v>
      </c>
      <c r="J7" s="5">
        <f t="shared" si="2"/>
        <v>34.92</v>
      </c>
      <c r="K7" s="5">
        <f t="shared" si="3"/>
        <v>65.08</v>
      </c>
      <c r="L7" s="5">
        <v>36.93</v>
      </c>
      <c r="M7" s="11">
        <v>24</v>
      </c>
      <c r="N7" s="11">
        <v>7</v>
      </c>
      <c r="O7" s="11">
        <f t="shared" si="4"/>
        <v>31</v>
      </c>
      <c r="P7" s="12">
        <v>1</v>
      </c>
      <c r="Q7" s="5">
        <f t="shared" si="5"/>
        <v>160.95</v>
      </c>
      <c r="R7">
        <v>5</v>
      </c>
    </row>
    <row r="8" spans="1:18" ht="12.75">
      <c r="A8" s="19">
        <v>4026</v>
      </c>
      <c r="B8" s="1" t="s">
        <v>40</v>
      </c>
      <c r="C8" s="1" t="s">
        <v>41</v>
      </c>
      <c r="D8" s="5">
        <v>44.88</v>
      </c>
      <c r="E8" s="11">
        <v>0</v>
      </c>
      <c r="F8" s="5">
        <f t="shared" si="0"/>
        <v>44.88</v>
      </c>
      <c r="G8" s="5">
        <f t="shared" si="1"/>
        <v>75.12</v>
      </c>
      <c r="H8" s="5">
        <v>40.3</v>
      </c>
      <c r="I8" s="11">
        <v>0</v>
      </c>
      <c r="J8" s="5">
        <f t="shared" si="2"/>
        <v>40.3</v>
      </c>
      <c r="K8" s="5">
        <f t="shared" si="3"/>
        <v>59.7</v>
      </c>
      <c r="L8" s="5">
        <v>37.2</v>
      </c>
      <c r="M8" s="11">
        <v>16</v>
      </c>
      <c r="N8" s="11">
        <v>0</v>
      </c>
      <c r="O8" s="11">
        <f t="shared" si="4"/>
        <v>16</v>
      </c>
      <c r="P8" s="11">
        <v>23</v>
      </c>
      <c r="Q8" s="5">
        <f t="shared" si="5"/>
        <v>150.82</v>
      </c>
      <c r="R8" s="10">
        <v>6</v>
      </c>
    </row>
    <row r="9" spans="1:18" ht="12.75">
      <c r="A9" s="19">
        <v>4003</v>
      </c>
      <c r="B9" s="1" t="s">
        <v>38</v>
      </c>
      <c r="C9" s="1" t="s">
        <v>39</v>
      </c>
      <c r="D9" s="5">
        <v>45.6</v>
      </c>
      <c r="E9" s="11">
        <v>0</v>
      </c>
      <c r="F9" s="5">
        <f t="shared" si="0"/>
        <v>45.6</v>
      </c>
      <c r="G9" s="5">
        <f t="shared" si="1"/>
        <v>74.4</v>
      </c>
      <c r="H9" s="5">
        <v>41.72</v>
      </c>
      <c r="I9" s="11">
        <v>0</v>
      </c>
      <c r="J9" s="5">
        <f t="shared" si="2"/>
        <v>41.72</v>
      </c>
      <c r="K9" s="5">
        <f t="shared" si="3"/>
        <v>58.28</v>
      </c>
      <c r="L9" s="5">
        <v>43.07</v>
      </c>
      <c r="M9" s="11">
        <v>16</v>
      </c>
      <c r="N9" s="11">
        <v>0</v>
      </c>
      <c r="O9" s="11">
        <f t="shared" si="4"/>
        <v>16</v>
      </c>
      <c r="P9" s="11">
        <v>24</v>
      </c>
      <c r="Q9" s="5">
        <f t="shared" si="5"/>
        <v>148.68</v>
      </c>
      <c r="R9">
        <v>7</v>
      </c>
    </row>
    <row r="10" spans="1:18" ht="12.75">
      <c r="A10" s="17">
        <v>4012</v>
      </c>
      <c r="B10" s="13" t="s">
        <v>87</v>
      </c>
      <c r="C10" s="13" t="s">
        <v>154</v>
      </c>
      <c r="D10" s="5">
        <v>40.95</v>
      </c>
      <c r="E10" s="11">
        <v>0</v>
      </c>
      <c r="F10" s="5">
        <f aca="true" t="shared" si="6" ref="F10:F33">SUM(D10:E10)</f>
        <v>40.95</v>
      </c>
      <c r="G10" s="5">
        <f aca="true" t="shared" si="7" ref="G10:G33">120-F10</f>
        <v>79.05</v>
      </c>
      <c r="H10" s="5">
        <v>33.3</v>
      </c>
      <c r="I10" s="11">
        <v>0</v>
      </c>
      <c r="J10" s="5">
        <f aca="true" t="shared" si="8" ref="J10:J33">SUM(H10:I10)</f>
        <v>33.3</v>
      </c>
      <c r="K10" s="5">
        <f aca="true" t="shared" si="9" ref="K10:K33">100-J10</f>
        <v>66.7</v>
      </c>
      <c r="L10" s="5" t="s">
        <v>177</v>
      </c>
      <c r="M10" s="11"/>
      <c r="N10" s="11"/>
      <c r="O10" s="11">
        <f>SUM(M10,N10)</f>
        <v>0</v>
      </c>
      <c r="P10" s="11"/>
      <c r="Q10" s="5">
        <f t="shared" si="5"/>
        <v>145.75</v>
      </c>
      <c r="R10" s="10">
        <v>8</v>
      </c>
    </row>
    <row r="11" spans="1:18" ht="12.75">
      <c r="A11" s="19">
        <v>4004</v>
      </c>
      <c r="B11" s="1" t="s">
        <v>144</v>
      </c>
      <c r="C11" s="1" t="s">
        <v>145</v>
      </c>
      <c r="D11" s="5">
        <v>50.16</v>
      </c>
      <c r="E11" s="11">
        <v>10</v>
      </c>
      <c r="F11" s="5">
        <f t="shared" si="6"/>
        <v>60.16</v>
      </c>
      <c r="G11" s="5">
        <f t="shared" si="7"/>
        <v>59.84</v>
      </c>
      <c r="H11" s="5">
        <v>35.32</v>
      </c>
      <c r="I11" s="11">
        <v>0</v>
      </c>
      <c r="J11" s="5">
        <f t="shared" si="8"/>
        <v>35.32</v>
      </c>
      <c r="K11" s="5">
        <f t="shared" si="9"/>
        <v>64.68</v>
      </c>
      <c r="L11" s="5">
        <v>35.48</v>
      </c>
      <c r="M11" s="11">
        <v>21</v>
      </c>
      <c r="N11" s="11">
        <v>0</v>
      </c>
      <c r="O11" s="11">
        <f t="shared" si="4"/>
        <v>21</v>
      </c>
      <c r="P11" s="11">
        <v>14</v>
      </c>
      <c r="Q11" s="5">
        <f t="shared" si="5"/>
        <v>145.52</v>
      </c>
      <c r="R11">
        <v>9</v>
      </c>
    </row>
    <row r="12" spans="1:18" ht="12.75">
      <c r="A12" s="19">
        <v>4011</v>
      </c>
      <c r="B12" s="1" t="s">
        <v>33</v>
      </c>
      <c r="C12" s="1" t="s">
        <v>68</v>
      </c>
      <c r="D12" s="5">
        <v>43.47</v>
      </c>
      <c r="E12" s="11">
        <v>5</v>
      </c>
      <c r="F12" s="5">
        <f t="shared" si="6"/>
        <v>48.47</v>
      </c>
      <c r="G12" s="5">
        <f t="shared" si="7"/>
        <v>71.53</v>
      </c>
      <c r="H12" s="5">
        <v>39.07</v>
      </c>
      <c r="I12" s="11">
        <v>10</v>
      </c>
      <c r="J12" s="5">
        <f t="shared" si="8"/>
        <v>49.07</v>
      </c>
      <c r="K12" s="5">
        <f t="shared" si="9"/>
        <v>50.93</v>
      </c>
      <c r="L12" s="5">
        <v>35.15</v>
      </c>
      <c r="M12" s="11">
        <v>22</v>
      </c>
      <c r="N12" s="11">
        <v>0</v>
      </c>
      <c r="O12" s="11">
        <f t="shared" si="4"/>
        <v>22</v>
      </c>
      <c r="P12" s="11">
        <v>9</v>
      </c>
      <c r="Q12" s="5">
        <f t="shared" si="5"/>
        <v>144.46</v>
      </c>
      <c r="R12" s="10">
        <v>10</v>
      </c>
    </row>
    <row r="13" spans="1:18" ht="13.5" customHeight="1">
      <c r="A13" s="19">
        <v>4032</v>
      </c>
      <c r="B13" t="s">
        <v>166</v>
      </c>
      <c r="C13" t="s">
        <v>167</v>
      </c>
      <c r="D13">
        <v>43.83</v>
      </c>
      <c r="E13">
        <v>5</v>
      </c>
      <c r="F13" s="5">
        <f t="shared" si="6"/>
        <v>48.83</v>
      </c>
      <c r="G13" s="5">
        <f t="shared" si="7"/>
        <v>71.17</v>
      </c>
      <c r="H13">
        <v>37.32</v>
      </c>
      <c r="I13">
        <v>5</v>
      </c>
      <c r="J13" s="5">
        <f t="shared" si="8"/>
        <v>42.32</v>
      </c>
      <c r="K13" s="5">
        <f t="shared" si="9"/>
        <v>57.68</v>
      </c>
      <c r="L13">
        <v>34.45</v>
      </c>
      <c r="M13">
        <v>13</v>
      </c>
      <c r="N13">
        <v>0</v>
      </c>
      <c r="O13" s="11">
        <f t="shared" si="4"/>
        <v>13</v>
      </c>
      <c r="P13" s="11">
        <v>25</v>
      </c>
      <c r="Q13" s="5">
        <f t="shared" si="5"/>
        <v>141.85</v>
      </c>
      <c r="R13">
        <v>11</v>
      </c>
    </row>
    <row r="14" spans="1:18" ht="12.75">
      <c r="A14" s="20">
        <v>4002</v>
      </c>
      <c r="B14" s="10" t="s">
        <v>130</v>
      </c>
      <c r="C14" s="10" t="s">
        <v>143</v>
      </c>
      <c r="D14" s="10">
        <v>53.01</v>
      </c>
      <c r="E14" s="10">
        <v>10</v>
      </c>
      <c r="F14" s="5">
        <f t="shared" si="6"/>
        <v>63.01</v>
      </c>
      <c r="G14" s="5">
        <f t="shared" si="7"/>
        <v>56.99</v>
      </c>
      <c r="H14" s="10">
        <v>41.63</v>
      </c>
      <c r="I14" s="10">
        <v>0</v>
      </c>
      <c r="J14" s="5">
        <f t="shared" si="8"/>
        <v>41.63</v>
      </c>
      <c r="K14" s="5">
        <f t="shared" si="9"/>
        <v>58.37</v>
      </c>
      <c r="L14" s="10">
        <v>38.94</v>
      </c>
      <c r="M14" s="10">
        <v>19</v>
      </c>
      <c r="N14" s="10">
        <v>7</v>
      </c>
      <c r="O14" s="11">
        <f t="shared" si="4"/>
        <v>26</v>
      </c>
      <c r="P14" s="11">
        <v>7</v>
      </c>
      <c r="Q14" s="5">
        <f t="shared" si="5"/>
        <v>141.36</v>
      </c>
      <c r="R14" s="10">
        <v>12</v>
      </c>
    </row>
    <row r="15" spans="1:18" ht="12.75">
      <c r="A15" s="19">
        <v>4013</v>
      </c>
      <c r="B15" s="1" t="s">
        <v>63</v>
      </c>
      <c r="C15" s="1" t="s">
        <v>64</v>
      </c>
      <c r="D15" s="5">
        <v>50.24</v>
      </c>
      <c r="E15" s="11">
        <v>5</v>
      </c>
      <c r="F15" s="5">
        <f t="shared" si="6"/>
        <v>55.24</v>
      </c>
      <c r="G15" s="5">
        <f t="shared" si="7"/>
        <v>64.75999999999999</v>
      </c>
      <c r="H15" s="5">
        <v>39.64</v>
      </c>
      <c r="I15" s="11">
        <v>5</v>
      </c>
      <c r="J15" s="5">
        <f t="shared" si="8"/>
        <v>44.64</v>
      </c>
      <c r="K15" s="5">
        <f t="shared" si="9"/>
        <v>55.36</v>
      </c>
      <c r="L15" s="5">
        <v>35.04</v>
      </c>
      <c r="M15" s="11">
        <v>19</v>
      </c>
      <c r="N15" s="11">
        <v>0</v>
      </c>
      <c r="O15" s="11">
        <f t="shared" si="4"/>
        <v>19</v>
      </c>
      <c r="P15" s="11">
        <v>16</v>
      </c>
      <c r="Q15" s="5">
        <f t="shared" si="5"/>
        <v>139.12</v>
      </c>
      <c r="R15">
        <v>13</v>
      </c>
    </row>
    <row r="16" spans="1:18" ht="12.75">
      <c r="A16" s="19">
        <v>4017</v>
      </c>
      <c r="B16" t="s">
        <v>156</v>
      </c>
      <c r="C16" t="s">
        <v>157</v>
      </c>
      <c r="D16">
        <v>54.85</v>
      </c>
      <c r="E16">
        <v>5</v>
      </c>
      <c r="F16" s="5">
        <f t="shared" si="6"/>
        <v>59.85</v>
      </c>
      <c r="G16" s="5">
        <f t="shared" si="7"/>
        <v>60.15</v>
      </c>
      <c r="H16">
        <v>42.62</v>
      </c>
      <c r="I16">
        <v>0</v>
      </c>
      <c r="J16" s="5">
        <f t="shared" si="8"/>
        <v>42.62</v>
      </c>
      <c r="K16" s="5">
        <f t="shared" si="9"/>
        <v>57.38</v>
      </c>
      <c r="L16">
        <v>35.86</v>
      </c>
      <c r="M16">
        <v>19</v>
      </c>
      <c r="N16">
        <v>0</v>
      </c>
      <c r="O16" s="11">
        <f t="shared" si="4"/>
        <v>19</v>
      </c>
      <c r="P16" s="11">
        <v>17</v>
      </c>
      <c r="Q16" s="5">
        <f t="shared" si="5"/>
        <v>136.53</v>
      </c>
      <c r="R16" s="10">
        <v>14</v>
      </c>
    </row>
    <row r="17" spans="1:18" ht="12.75">
      <c r="A17" s="19">
        <v>4010</v>
      </c>
      <c r="B17" s="1" t="s">
        <v>40</v>
      </c>
      <c r="C17" s="1" t="s">
        <v>43</v>
      </c>
      <c r="D17" s="5">
        <v>49.26</v>
      </c>
      <c r="E17" s="11">
        <v>5</v>
      </c>
      <c r="F17" s="5">
        <f t="shared" si="6"/>
        <v>54.26</v>
      </c>
      <c r="G17" s="5">
        <f t="shared" si="7"/>
        <v>65.74000000000001</v>
      </c>
      <c r="H17" s="5">
        <v>41.61</v>
      </c>
      <c r="I17" s="11">
        <v>10</v>
      </c>
      <c r="J17" s="5">
        <f t="shared" si="8"/>
        <v>51.61</v>
      </c>
      <c r="K17" s="5">
        <f t="shared" si="9"/>
        <v>48.39</v>
      </c>
      <c r="L17" s="5">
        <v>34.89</v>
      </c>
      <c r="M17" s="11">
        <v>21</v>
      </c>
      <c r="N17" s="11">
        <v>0</v>
      </c>
      <c r="O17" s="11">
        <f t="shared" si="4"/>
        <v>21</v>
      </c>
      <c r="P17" s="11">
        <v>12</v>
      </c>
      <c r="Q17" s="5">
        <f t="shared" si="5"/>
        <v>135.13</v>
      </c>
      <c r="R17">
        <v>15</v>
      </c>
    </row>
    <row r="18" spans="1:18" ht="12.75">
      <c r="A18" s="19">
        <v>4007</v>
      </c>
      <c r="B18" s="1" t="s">
        <v>148</v>
      </c>
      <c r="C18" s="1" t="s">
        <v>149</v>
      </c>
      <c r="D18" s="5">
        <v>45.3</v>
      </c>
      <c r="E18" s="11">
        <v>20</v>
      </c>
      <c r="F18" s="5">
        <f t="shared" si="6"/>
        <v>65.3</v>
      </c>
      <c r="G18" s="5">
        <f t="shared" si="7"/>
        <v>54.7</v>
      </c>
      <c r="H18" s="5">
        <v>35.42</v>
      </c>
      <c r="I18" s="11">
        <v>0</v>
      </c>
      <c r="J18" s="5">
        <f t="shared" si="8"/>
        <v>35.42</v>
      </c>
      <c r="K18" s="5">
        <f t="shared" si="9"/>
        <v>64.58</v>
      </c>
      <c r="L18" s="5">
        <v>41.64</v>
      </c>
      <c r="M18" s="11">
        <v>9</v>
      </c>
      <c r="N18" s="11">
        <v>0</v>
      </c>
      <c r="O18" s="11">
        <f t="shared" si="4"/>
        <v>9</v>
      </c>
      <c r="P18" s="11">
        <v>27</v>
      </c>
      <c r="Q18" s="5">
        <f t="shared" si="5"/>
        <v>128.28</v>
      </c>
      <c r="R18" s="10">
        <v>16</v>
      </c>
    </row>
    <row r="19" spans="1:18" ht="12.75">
      <c r="A19" s="19">
        <v>4018</v>
      </c>
      <c r="B19" t="s">
        <v>16</v>
      </c>
      <c r="C19" t="s">
        <v>158</v>
      </c>
      <c r="D19">
        <v>47.17</v>
      </c>
      <c r="E19">
        <v>10</v>
      </c>
      <c r="F19" s="5">
        <f t="shared" si="6"/>
        <v>57.17</v>
      </c>
      <c r="G19" s="5">
        <f t="shared" si="7"/>
        <v>62.83</v>
      </c>
      <c r="H19">
        <v>37.88</v>
      </c>
      <c r="I19">
        <v>0</v>
      </c>
      <c r="J19" s="5">
        <f t="shared" si="8"/>
        <v>37.88</v>
      </c>
      <c r="K19" s="5">
        <f t="shared" si="9"/>
        <v>62.12</v>
      </c>
      <c r="L19">
        <v>38.81</v>
      </c>
      <c r="M19">
        <v>2</v>
      </c>
      <c r="N19">
        <v>0</v>
      </c>
      <c r="O19" s="11">
        <f t="shared" si="4"/>
        <v>2</v>
      </c>
      <c r="P19" s="11">
        <v>29</v>
      </c>
      <c r="Q19" s="5">
        <f t="shared" si="5"/>
        <v>126.94999999999999</v>
      </c>
      <c r="R19">
        <v>17</v>
      </c>
    </row>
    <row r="20" spans="1:18" ht="12.75">
      <c r="A20" s="19">
        <v>4025</v>
      </c>
      <c r="B20" t="s">
        <v>150</v>
      </c>
      <c r="C20" t="s">
        <v>163</v>
      </c>
      <c r="D20">
        <v>48.13</v>
      </c>
      <c r="E20">
        <v>10</v>
      </c>
      <c r="F20" s="5">
        <f t="shared" si="6"/>
        <v>58.13</v>
      </c>
      <c r="G20" s="5">
        <f t="shared" si="7"/>
        <v>61.87</v>
      </c>
      <c r="H20">
        <v>39.89</v>
      </c>
      <c r="I20">
        <v>15</v>
      </c>
      <c r="J20" s="5">
        <f t="shared" si="8"/>
        <v>54.89</v>
      </c>
      <c r="K20" s="5">
        <f t="shared" si="9"/>
        <v>45.11</v>
      </c>
      <c r="L20">
        <v>34.42</v>
      </c>
      <c r="M20">
        <v>19</v>
      </c>
      <c r="N20">
        <v>0</v>
      </c>
      <c r="O20" s="11">
        <f t="shared" si="4"/>
        <v>19</v>
      </c>
      <c r="P20" s="11">
        <v>15</v>
      </c>
      <c r="Q20" s="5">
        <f t="shared" si="5"/>
        <v>125.97999999999999</v>
      </c>
      <c r="R20" s="10">
        <v>18</v>
      </c>
    </row>
    <row r="21" spans="1:18" ht="12.75">
      <c r="A21" s="19">
        <v>4016</v>
      </c>
      <c r="B21" t="s">
        <v>38</v>
      </c>
      <c r="C21" t="s">
        <v>155</v>
      </c>
      <c r="D21">
        <v>58.58</v>
      </c>
      <c r="E21">
        <v>15</v>
      </c>
      <c r="F21" s="5">
        <f t="shared" si="6"/>
        <v>73.58</v>
      </c>
      <c r="G21" s="5">
        <f t="shared" si="7"/>
        <v>46.42</v>
      </c>
      <c r="H21">
        <v>42.22</v>
      </c>
      <c r="I21">
        <v>5</v>
      </c>
      <c r="J21" s="5">
        <f t="shared" si="8"/>
        <v>47.22</v>
      </c>
      <c r="K21" s="5">
        <f t="shared" si="9"/>
        <v>52.78</v>
      </c>
      <c r="L21">
        <v>39.78</v>
      </c>
      <c r="M21">
        <v>18</v>
      </c>
      <c r="N21">
        <v>0</v>
      </c>
      <c r="O21" s="11">
        <f t="shared" si="4"/>
        <v>18</v>
      </c>
      <c r="P21" s="11">
        <v>21</v>
      </c>
      <c r="Q21" s="5">
        <f t="shared" si="5"/>
        <v>117.2</v>
      </c>
      <c r="R21">
        <v>19</v>
      </c>
    </row>
    <row r="22" spans="1:18" ht="12.75">
      <c r="A22" s="19">
        <v>4014</v>
      </c>
      <c r="B22" s="1" t="s">
        <v>3</v>
      </c>
      <c r="C22" s="1" t="s">
        <v>56</v>
      </c>
      <c r="D22" s="5">
        <v>39.74</v>
      </c>
      <c r="E22" s="11">
        <v>5</v>
      </c>
      <c r="F22" s="5">
        <f t="shared" si="6"/>
        <v>44.74</v>
      </c>
      <c r="G22" s="5">
        <f t="shared" si="7"/>
        <v>75.25999999999999</v>
      </c>
      <c r="H22" s="5"/>
      <c r="I22" s="11">
        <v>100</v>
      </c>
      <c r="J22" s="5">
        <f t="shared" si="8"/>
        <v>100</v>
      </c>
      <c r="K22" s="5">
        <f t="shared" si="9"/>
        <v>0</v>
      </c>
      <c r="L22" s="5">
        <v>33.61</v>
      </c>
      <c r="M22" s="11">
        <v>27</v>
      </c>
      <c r="N22" s="11">
        <v>0</v>
      </c>
      <c r="O22" s="11">
        <f t="shared" si="4"/>
        <v>27</v>
      </c>
      <c r="P22" s="11">
        <v>6</v>
      </c>
      <c r="Q22" s="5">
        <f t="shared" si="5"/>
        <v>102.25999999999999</v>
      </c>
      <c r="R22" s="10">
        <v>20</v>
      </c>
    </row>
    <row r="23" spans="1:18" ht="12.75">
      <c r="A23" s="19">
        <v>4019</v>
      </c>
      <c r="B23" t="s">
        <v>7</v>
      </c>
      <c r="C23" t="s">
        <v>76</v>
      </c>
      <c r="D23" s="5"/>
      <c r="E23" s="11">
        <v>120</v>
      </c>
      <c r="F23" s="5">
        <f t="shared" si="6"/>
        <v>120</v>
      </c>
      <c r="G23" s="5">
        <f t="shared" si="7"/>
        <v>0</v>
      </c>
      <c r="H23" s="5">
        <v>35.46</v>
      </c>
      <c r="I23" s="11">
        <v>0</v>
      </c>
      <c r="J23" s="5">
        <f t="shared" si="8"/>
        <v>35.46</v>
      </c>
      <c r="K23" s="5">
        <f t="shared" si="9"/>
        <v>64.53999999999999</v>
      </c>
      <c r="L23" s="5">
        <v>39.41</v>
      </c>
      <c r="M23" s="11">
        <v>19</v>
      </c>
      <c r="N23" s="11">
        <v>7</v>
      </c>
      <c r="O23" s="11">
        <f t="shared" si="4"/>
        <v>26</v>
      </c>
      <c r="P23" s="11">
        <v>8</v>
      </c>
      <c r="Q23" s="5">
        <f t="shared" si="5"/>
        <v>90.53999999999999</v>
      </c>
      <c r="R23">
        <v>21</v>
      </c>
    </row>
    <row r="24" spans="1:18" s="10" customFormat="1" ht="12.75">
      <c r="A24" s="19">
        <v>4006</v>
      </c>
      <c r="B24" s="1" t="s">
        <v>35</v>
      </c>
      <c r="C24" s="1" t="s">
        <v>83</v>
      </c>
      <c r="D24" s="5"/>
      <c r="E24" s="11">
        <v>120</v>
      </c>
      <c r="F24" s="5">
        <f t="shared" si="6"/>
        <v>120</v>
      </c>
      <c r="G24" s="5">
        <f t="shared" si="7"/>
        <v>0</v>
      </c>
      <c r="H24" s="5">
        <v>36.02</v>
      </c>
      <c r="I24" s="11">
        <v>5</v>
      </c>
      <c r="J24" s="5">
        <f t="shared" si="8"/>
        <v>41.02</v>
      </c>
      <c r="K24" s="5">
        <f t="shared" si="9"/>
        <v>58.98</v>
      </c>
      <c r="L24" s="5">
        <v>38.39</v>
      </c>
      <c r="M24" s="11">
        <v>22</v>
      </c>
      <c r="N24" s="11">
        <v>7</v>
      </c>
      <c r="O24" s="11">
        <f t="shared" si="4"/>
        <v>29</v>
      </c>
      <c r="P24" s="11">
        <v>4</v>
      </c>
      <c r="Q24" s="5">
        <f t="shared" si="5"/>
        <v>87.97999999999999</v>
      </c>
      <c r="R24" s="10">
        <v>22</v>
      </c>
    </row>
    <row r="25" spans="1:18" s="10" customFormat="1" ht="12.75">
      <c r="A25" s="19">
        <v>4001</v>
      </c>
      <c r="B25" t="s">
        <v>77</v>
      </c>
      <c r="C25" t="s">
        <v>78</v>
      </c>
      <c r="D25" s="5"/>
      <c r="E25" s="11">
        <v>120</v>
      </c>
      <c r="F25" s="5">
        <f t="shared" si="6"/>
        <v>120</v>
      </c>
      <c r="G25" s="5">
        <f t="shared" si="7"/>
        <v>0</v>
      </c>
      <c r="H25" s="5">
        <v>32.64</v>
      </c>
      <c r="I25" s="11">
        <v>0</v>
      </c>
      <c r="J25" s="5">
        <f t="shared" si="8"/>
        <v>32.64</v>
      </c>
      <c r="K25" s="5">
        <f t="shared" si="9"/>
        <v>67.36</v>
      </c>
      <c r="L25" s="5">
        <v>37.28</v>
      </c>
      <c r="M25" s="11">
        <v>19</v>
      </c>
      <c r="N25" s="11">
        <v>0</v>
      </c>
      <c r="O25" s="11">
        <f t="shared" si="4"/>
        <v>19</v>
      </c>
      <c r="P25" s="11">
        <v>18</v>
      </c>
      <c r="Q25" s="5">
        <f t="shared" si="5"/>
        <v>86.36</v>
      </c>
      <c r="R25">
        <v>23</v>
      </c>
    </row>
    <row r="26" spans="1:18" ht="12.75">
      <c r="A26" s="19">
        <v>4021</v>
      </c>
      <c r="B26" t="s">
        <v>159</v>
      </c>
      <c r="C26" t="s">
        <v>160</v>
      </c>
      <c r="E26">
        <v>120</v>
      </c>
      <c r="F26" s="5">
        <f t="shared" si="6"/>
        <v>120</v>
      </c>
      <c r="G26" s="5">
        <f t="shared" si="7"/>
        <v>0</v>
      </c>
      <c r="H26">
        <v>34.41</v>
      </c>
      <c r="I26">
        <v>10</v>
      </c>
      <c r="J26" s="5">
        <f t="shared" si="8"/>
        <v>44.41</v>
      </c>
      <c r="K26" s="5">
        <f t="shared" si="9"/>
        <v>55.59</v>
      </c>
      <c r="L26">
        <v>33.56</v>
      </c>
      <c r="M26">
        <v>21</v>
      </c>
      <c r="N26">
        <v>7</v>
      </c>
      <c r="O26" s="11">
        <f t="shared" si="4"/>
        <v>28</v>
      </c>
      <c r="P26" s="11">
        <v>5</v>
      </c>
      <c r="Q26" s="5">
        <f aca="true" t="shared" si="10" ref="Q26:Q34">SUM(G26,K26,O26)</f>
        <v>83.59</v>
      </c>
      <c r="R26" s="10">
        <v>24</v>
      </c>
    </row>
    <row r="27" spans="1:18" ht="12.75">
      <c r="A27" s="19">
        <v>4031</v>
      </c>
      <c r="B27" s="1" t="s">
        <v>58</v>
      </c>
      <c r="C27" s="1" t="s">
        <v>66</v>
      </c>
      <c r="D27" s="5"/>
      <c r="E27" s="11">
        <v>120</v>
      </c>
      <c r="F27" s="5">
        <f t="shared" si="6"/>
        <v>120</v>
      </c>
      <c r="G27" s="5">
        <f t="shared" si="7"/>
        <v>0</v>
      </c>
      <c r="H27" s="5">
        <v>47.7</v>
      </c>
      <c r="I27" s="11">
        <v>0</v>
      </c>
      <c r="J27" s="5">
        <f t="shared" si="8"/>
        <v>47.7</v>
      </c>
      <c r="K27" s="5">
        <f t="shared" si="9"/>
        <v>52.3</v>
      </c>
      <c r="L27" s="5">
        <v>41.58</v>
      </c>
      <c r="M27" s="11">
        <v>18</v>
      </c>
      <c r="N27" s="11">
        <v>0</v>
      </c>
      <c r="O27" s="11">
        <f t="shared" si="4"/>
        <v>18</v>
      </c>
      <c r="P27" s="11">
        <v>22</v>
      </c>
      <c r="Q27" s="5">
        <f t="shared" si="10"/>
        <v>70.3</v>
      </c>
      <c r="R27">
        <v>25</v>
      </c>
    </row>
    <row r="28" spans="1:18" ht="12.75">
      <c r="A28" s="19">
        <v>4024</v>
      </c>
      <c r="B28" t="s">
        <v>46</v>
      </c>
      <c r="C28" t="s">
        <v>162</v>
      </c>
      <c r="E28">
        <v>120</v>
      </c>
      <c r="F28" s="5">
        <f t="shared" si="6"/>
        <v>120</v>
      </c>
      <c r="G28" s="5">
        <f t="shared" si="7"/>
        <v>0</v>
      </c>
      <c r="H28">
        <v>37.48</v>
      </c>
      <c r="I28">
        <v>5</v>
      </c>
      <c r="J28" s="5">
        <f t="shared" si="8"/>
        <v>42.48</v>
      </c>
      <c r="K28" s="5">
        <f t="shared" si="9"/>
        <v>57.52</v>
      </c>
      <c r="L28">
        <v>41.98</v>
      </c>
      <c r="M28">
        <v>12</v>
      </c>
      <c r="N28">
        <v>0</v>
      </c>
      <c r="O28" s="11">
        <f t="shared" si="4"/>
        <v>12</v>
      </c>
      <c r="P28" s="11">
        <v>26</v>
      </c>
      <c r="Q28" s="5">
        <f t="shared" si="10"/>
        <v>69.52000000000001</v>
      </c>
      <c r="R28" s="10">
        <v>26</v>
      </c>
    </row>
    <row r="29" spans="1:18" ht="12.75">
      <c r="A29" s="19">
        <v>4009</v>
      </c>
      <c r="B29" s="1" t="s">
        <v>152</v>
      </c>
      <c r="C29" s="1" t="s">
        <v>153</v>
      </c>
      <c r="D29" s="5"/>
      <c r="E29" s="11">
        <v>120</v>
      </c>
      <c r="F29" s="5">
        <f t="shared" si="6"/>
        <v>120</v>
      </c>
      <c r="G29" s="5">
        <f t="shared" si="7"/>
        <v>0</v>
      </c>
      <c r="H29" s="5">
        <v>37.35</v>
      </c>
      <c r="I29" s="11">
        <v>0</v>
      </c>
      <c r="J29" s="5">
        <f t="shared" si="8"/>
        <v>37.35</v>
      </c>
      <c r="K29" s="5">
        <f t="shared" si="9"/>
        <v>62.65</v>
      </c>
      <c r="L29" s="5">
        <v>37.75</v>
      </c>
      <c r="M29" s="11">
        <v>0</v>
      </c>
      <c r="N29" s="11">
        <v>0</v>
      </c>
      <c r="O29" s="11">
        <f t="shared" si="4"/>
        <v>0</v>
      </c>
      <c r="P29" s="11"/>
      <c r="Q29" s="5">
        <f t="shared" si="10"/>
        <v>62.65</v>
      </c>
      <c r="R29">
        <v>27</v>
      </c>
    </row>
    <row r="30" spans="1:18" ht="12.75">
      <c r="A30" s="19">
        <v>4023</v>
      </c>
      <c r="B30" t="s">
        <v>13</v>
      </c>
      <c r="C30" t="s">
        <v>161</v>
      </c>
      <c r="D30">
        <v>71.11</v>
      </c>
      <c r="E30">
        <v>10</v>
      </c>
      <c r="F30" s="5">
        <f t="shared" si="6"/>
        <v>81.11</v>
      </c>
      <c r="G30" s="5">
        <f t="shared" si="7"/>
        <v>38.89</v>
      </c>
      <c r="I30">
        <v>100</v>
      </c>
      <c r="J30" s="5">
        <f t="shared" si="8"/>
        <v>100</v>
      </c>
      <c r="K30" s="5">
        <f t="shared" si="9"/>
        <v>0</v>
      </c>
      <c r="L30">
        <v>39.69</v>
      </c>
      <c r="M30">
        <v>15</v>
      </c>
      <c r="N30">
        <v>7</v>
      </c>
      <c r="O30" s="11">
        <f t="shared" si="4"/>
        <v>22</v>
      </c>
      <c r="P30" s="11">
        <v>10</v>
      </c>
      <c r="Q30" s="5">
        <f t="shared" si="10"/>
        <v>60.89</v>
      </c>
      <c r="R30" s="10">
        <v>28</v>
      </c>
    </row>
    <row r="31" spans="1:18" ht="12.75">
      <c r="A31" s="19">
        <v>4028</v>
      </c>
      <c r="B31" s="1" t="s">
        <v>63</v>
      </c>
      <c r="C31" s="1" t="s">
        <v>65</v>
      </c>
      <c r="D31" s="5"/>
      <c r="E31" s="11">
        <v>120</v>
      </c>
      <c r="F31" s="5">
        <f t="shared" si="6"/>
        <v>120</v>
      </c>
      <c r="G31" s="5">
        <f t="shared" si="7"/>
        <v>0</v>
      </c>
      <c r="H31" s="5"/>
      <c r="I31" s="11">
        <v>100</v>
      </c>
      <c r="J31" s="5">
        <f t="shared" si="8"/>
        <v>100</v>
      </c>
      <c r="K31" s="5">
        <f t="shared" si="9"/>
        <v>0</v>
      </c>
      <c r="L31" s="5">
        <v>38.84</v>
      </c>
      <c r="M31" s="11">
        <v>19</v>
      </c>
      <c r="N31" s="11">
        <v>0</v>
      </c>
      <c r="O31" s="11">
        <f t="shared" si="4"/>
        <v>19</v>
      </c>
      <c r="P31" s="11">
        <v>19</v>
      </c>
      <c r="Q31" s="5">
        <f t="shared" si="10"/>
        <v>19</v>
      </c>
      <c r="R31">
        <v>29</v>
      </c>
    </row>
    <row r="32" spans="1:18" ht="12.75">
      <c r="A32" s="19">
        <v>4029</v>
      </c>
      <c r="B32" t="s">
        <v>164</v>
      </c>
      <c r="C32" t="s">
        <v>165</v>
      </c>
      <c r="E32">
        <v>120</v>
      </c>
      <c r="F32" s="5">
        <f t="shared" si="6"/>
        <v>120</v>
      </c>
      <c r="G32" s="5">
        <f t="shared" si="7"/>
        <v>0</v>
      </c>
      <c r="I32">
        <v>100</v>
      </c>
      <c r="J32" s="5">
        <f t="shared" si="8"/>
        <v>100</v>
      </c>
      <c r="K32" s="5">
        <f t="shared" si="9"/>
        <v>0</v>
      </c>
      <c r="L32">
        <v>33.85</v>
      </c>
      <c r="M32">
        <v>7</v>
      </c>
      <c r="N32">
        <v>0</v>
      </c>
      <c r="O32" s="11">
        <f t="shared" si="4"/>
        <v>7</v>
      </c>
      <c r="P32" s="11">
        <v>28</v>
      </c>
      <c r="Q32" s="5">
        <f t="shared" si="10"/>
        <v>7</v>
      </c>
      <c r="R32" s="10">
        <v>30</v>
      </c>
    </row>
    <row r="33" spans="1:18" ht="12.75">
      <c r="A33" s="19">
        <v>4008</v>
      </c>
      <c r="B33" s="1" t="s">
        <v>150</v>
      </c>
      <c r="C33" s="1" t="s">
        <v>151</v>
      </c>
      <c r="D33" s="5"/>
      <c r="E33" s="11">
        <v>120</v>
      </c>
      <c r="F33" s="5">
        <f t="shared" si="6"/>
        <v>120</v>
      </c>
      <c r="G33" s="5">
        <f t="shared" si="7"/>
        <v>0</v>
      </c>
      <c r="H33" s="5"/>
      <c r="I33" s="11">
        <v>100</v>
      </c>
      <c r="J33" s="5">
        <f t="shared" si="8"/>
        <v>100</v>
      </c>
      <c r="K33" s="5">
        <f t="shared" si="9"/>
        <v>0</v>
      </c>
      <c r="L33" s="5">
        <v>36.97</v>
      </c>
      <c r="M33" s="11">
        <v>1</v>
      </c>
      <c r="N33" s="11">
        <v>0</v>
      </c>
      <c r="O33" s="11">
        <f t="shared" si="4"/>
        <v>1</v>
      </c>
      <c r="P33" s="11">
        <v>30</v>
      </c>
      <c r="Q33" s="5">
        <f t="shared" si="10"/>
        <v>1</v>
      </c>
      <c r="R33">
        <v>31</v>
      </c>
    </row>
    <row r="34" spans="1:18" ht="12.75">
      <c r="A34" s="19">
        <v>4005</v>
      </c>
      <c r="B34" s="1" t="s">
        <v>146</v>
      </c>
      <c r="C34" s="1" t="s">
        <v>147</v>
      </c>
      <c r="D34" s="5" t="s">
        <v>176</v>
      </c>
      <c r="E34" s="11"/>
      <c r="F34" s="5">
        <f>SUM(D34:E34)</f>
        <v>0</v>
      </c>
      <c r="G34" s="5">
        <f>120-F34</f>
        <v>120</v>
      </c>
      <c r="H34" s="5"/>
      <c r="I34" s="11">
        <v>100</v>
      </c>
      <c r="J34" s="5">
        <f>SUM(H34:I34)</f>
        <v>100</v>
      </c>
      <c r="K34" s="5">
        <f>100-J34</f>
        <v>0</v>
      </c>
      <c r="L34" s="5">
        <v>35.41</v>
      </c>
      <c r="M34" s="11">
        <v>18</v>
      </c>
      <c r="N34" s="11">
        <v>0</v>
      </c>
      <c r="O34" s="11">
        <f>SUM(M34,N34)</f>
        <v>18</v>
      </c>
      <c r="P34" s="11">
        <v>20</v>
      </c>
      <c r="Q34" s="5">
        <f t="shared" si="10"/>
        <v>138</v>
      </c>
      <c r="R34" s="7"/>
    </row>
  </sheetData>
  <mergeCells count="3">
    <mergeCell ref="D1:G1"/>
    <mergeCell ref="H1:K1"/>
    <mergeCell ref="L1:O1"/>
  </mergeCells>
  <printOptions/>
  <pageMargins left="0.75" right="0.75" top="1" bottom="1" header="0.5" footer="0.5"/>
  <pageSetup fitToWidth="2" fitToHeight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workbookViewId="0" topLeftCell="A1">
      <selection activeCell="C3" sqref="C3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25390625" style="0" bestFit="1" customWidth="1"/>
    <col min="12" max="12" width="11.375" style="0" customWidth="1"/>
    <col min="17" max="17" width="12.25390625" style="0" customWidth="1"/>
    <col min="20" max="20" width="10.125" style="0" customWidth="1"/>
  </cols>
  <sheetData>
    <row r="1" spans="4:16" ht="12.75">
      <c r="D1" s="24" t="s">
        <v>28</v>
      </c>
      <c r="E1" s="24"/>
      <c r="F1" s="24"/>
      <c r="G1" s="24"/>
      <c r="H1" s="24" t="s">
        <v>29</v>
      </c>
      <c r="I1" s="24"/>
      <c r="J1" s="24"/>
      <c r="K1" s="24"/>
      <c r="L1" s="24" t="s">
        <v>30</v>
      </c>
      <c r="M1" s="24"/>
      <c r="N1" s="24"/>
      <c r="O1" s="24"/>
      <c r="P1" s="23"/>
    </row>
    <row r="2" spans="1:18" ht="28.5" customHeight="1">
      <c r="A2" s="2" t="s">
        <v>0</v>
      </c>
      <c r="B2" s="2" t="s">
        <v>1</v>
      </c>
      <c r="C2" s="2" t="s">
        <v>2</v>
      </c>
      <c r="D2" s="3" t="s">
        <v>18</v>
      </c>
      <c r="E2" s="3" t="s">
        <v>19</v>
      </c>
      <c r="F2" s="2" t="s">
        <v>20</v>
      </c>
      <c r="G2" s="2" t="s">
        <v>21</v>
      </c>
      <c r="H2" s="3" t="s">
        <v>18</v>
      </c>
      <c r="I2" s="3" t="s">
        <v>19</v>
      </c>
      <c r="J2" s="2" t="s">
        <v>20</v>
      </c>
      <c r="K2" s="2" t="s">
        <v>22</v>
      </c>
      <c r="L2" s="2" t="s">
        <v>18</v>
      </c>
      <c r="M2" s="2" t="s">
        <v>23</v>
      </c>
      <c r="N2" s="2" t="s">
        <v>24</v>
      </c>
      <c r="O2" s="2" t="s">
        <v>25</v>
      </c>
      <c r="P2" s="2" t="s">
        <v>27</v>
      </c>
      <c r="Q2" s="2" t="s">
        <v>26</v>
      </c>
      <c r="R2" s="2" t="s">
        <v>27</v>
      </c>
    </row>
    <row r="3" spans="1:18" ht="12.75">
      <c r="A3" s="4">
        <v>3010</v>
      </c>
      <c r="B3" s="1" t="s">
        <v>38</v>
      </c>
      <c r="C3" s="1" t="s">
        <v>49</v>
      </c>
      <c r="D3" s="5">
        <v>42.37</v>
      </c>
      <c r="E3" s="11">
        <v>0</v>
      </c>
      <c r="F3" s="5">
        <f aca="true" t="shared" si="0" ref="F3:F15">SUM(D3:E3)</f>
        <v>42.37</v>
      </c>
      <c r="G3" s="5">
        <f aca="true" t="shared" si="1" ref="G3:G15">120-F3</f>
        <v>77.63</v>
      </c>
      <c r="H3" s="5">
        <v>37.82</v>
      </c>
      <c r="I3" s="11">
        <v>0</v>
      </c>
      <c r="J3" s="5">
        <f aca="true" t="shared" si="2" ref="J3:J15">SUM(H3:I3)</f>
        <v>37.82</v>
      </c>
      <c r="K3" s="5">
        <f aca="true" t="shared" si="3" ref="K3:K15">100-J3</f>
        <v>62.18</v>
      </c>
      <c r="L3" s="5">
        <v>33.91</v>
      </c>
      <c r="M3" s="11">
        <v>20</v>
      </c>
      <c r="N3" s="11">
        <v>7</v>
      </c>
      <c r="O3" s="11">
        <f aca="true" t="shared" si="4" ref="O3:O15">SUM(M3,N3)</f>
        <v>27</v>
      </c>
      <c r="P3" s="12">
        <v>2</v>
      </c>
      <c r="Q3" s="5">
        <f aca="true" t="shared" si="5" ref="Q3:Q15">SUM(G3,K3,O3)</f>
        <v>166.81</v>
      </c>
      <c r="R3" s="7">
        <v>1</v>
      </c>
    </row>
    <row r="4" spans="1:18" ht="12.75">
      <c r="A4" s="4">
        <v>3007</v>
      </c>
      <c r="B4" s="1" t="s">
        <v>33</v>
      </c>
      <c r="C4" s="1" t="s">
        <v>34</v>
      </c>
      <c r="D4" s="5">
        <v>44.89</v>
      </c>
      <c r="E4" s="11">
        <v>0</v>
      </c>
      <c r="F4" s="5">
        <f t="shared" si="0"/>
        <v>44.89</v>
      </c>
      <c r="G4" s="5">
        <f t="shared" si="1"/>
        <v>75.11</v>
      </c>
      <c r="H4" s="5">
        <v>36.35</v>
      </c>
      <c r="I4" s="11">
        <v>0</v>
      </c>
      <c r="J4" s="5">
        <f t="shared" si="2"/>
        <v>36.35</v>
      </c>
      <c r="K4" s="5">
        <f t="shared" si="3"/>
        <v>63.65</v>
      </c>
      <c r="L4" s="5">
        <v>34.81</v>
      </c>
      <c r="M4" s="11">
        <v>26</v>
      </c>
      <c r="N4" s="11">
        <v>0</v>
      </c>
      <c r="O4" s="11">
        <f>SUM(M4,N4)</f>
        <v>26</v>
      </c>
      <c r="P4" s="11">
        <v>4</v>
      </c>
      <c r="Q4" s="5">
        <f t="shared" si="5"/>
        <v>164.76</v>
      </c>
      <c r="R4" s="7">
        <v>2</v>
      </c>
    </row>
    <row r="5" spans="1:18" ht="12.75">
      <c r="A5" s="4">
        <v>3011</v>
      </c>
      <c r="B5" s="1" t="s">
        <v>80</v>
      </c>
      <c r="C5" s="1" t="s">
        <v>81</v>
      </c>
      <c r="D5" s="5">
        <v>45.17</v>
      </c>
      <c r="E5" s="11">
        <v>5</v>
      </c>
      <c r="F5" s="5">
        <f t="shared" si="0"/>
        <v>50.17</v>
      </c>
      <c r="G5" s="5">
        <f t="shared" si="1"/>
        <v>69.83</v>
      </c>
      <c r="H5" s="5">
        <v>37.15</v>
      </c>
      <c r="I5" s="11">
        <v>0</v>
      </c>
      <c r="J5" s="5">
        <f t="shared" si="2"/>
        <v>37.15</v>
      </c>
      <c r="K5" s="5">
        <f t="shared" si="3"/>
        <v>62.85</v>
      </c>
      <c r="L5" s="5">
        <v>32.78</v>
      </c>
      <c r="M5" s="11">
        <v>22</v>
      </c>
      <c r="N5" s="11">
        <v>0</v>
      </c>
      <c r="O5" s="11">
        <f t="shared" si="4"/>
        <v>22</v>
      </c>
      <c r="P5" s="11">
        <v>8</v>
      </c>
      <c r="Q5" s="5">
        <f t="shared" si="5"/>
        <v>154.68</v>
      </c>
      <c r="R5" s="7">
        <v>3</v>
      </c>
    </row>
    <row r="6" spans="1:18" ht="12.75">
      <c r="A6" s="4">
        <v>3004</v>
      </c>
      <c r="B6" s="1" t="s">
        <v>80</v>
      </c>
      <c r="C6" s="1" t="s">
        <v>82</v>
      </c>
      <c r="D6" s="5">
        <v>47.16</v>
      </c>
      <c r="E6" s="11">
        <v>5</v>
      </c>
      <c r="F6" s="5">
        <f t="shared" si="0"/>
        <v>52.16</v>
      </c>
      <c r="G6" s="5">
        <f t="shared" si="1"/>
        <v>67.84</v>
      </c>
      <c r="H6" s="5">
        <v>38.48</v>
      </c>
      <c r="I6" s="11">
        <v>0</v>
      </c>
      <c r="J6" s="5">
        <f t="shared" si="2"/>
        <v>38.48</v>
      </c>
      <c r="K6" s="5">
        <f t="shared" si="3"/>
        <v>61.52</v>
      </c>
      <c r="L6" s="5">
        <v>41.52</v>
      </c>
      <c r="M6" s="11">
        <v>22</v>
      </c>
      <c r="N6" s="11">
        <v>0</v>
      </c>
      <c r="O6" s="11">
        <f t="shared" si="4"/>
        <v>22</v>
      </c>
      <c r="P6" s="11">
        <v>11</v>
      </c>
      <c r="Q6" s="5">
        <f t="shared" si="5"/>
        <v>151.36</v>
      </c>
      <c r="R6" s="9">
        <v>4</v>
      </c>
    </row>
    <row r="7" spans="1:18" ht="12.75">
      <c r="A7" s="4">
        <v>3001</v>
      </c>
      <c r="B7" s="1" t="s">
        <v>33</v>
      </c>
      <c r="C7" s="1" t="s">
        <v>50</v>
      </c>
      <c r="D7" s="5">
        <v>49.11</v>
      </c>
      <c r="E7" s="11">
        <v>0</v>
      </c>
      <c r="F7" s="5">
        <f t="shared" si="0"/>
        <v>49.11</v>
      </c>
      <c r="G7" s="5">
        <f t="shared" si="1"/>
        <v>70.89</v>
      </c>
      <c r="H7" s="5">
        <v>42.32</v>
      </c>
      <c r="I7" s="11">
        <v>0</v>
      </c>
      <c r="J7" s="5">
        <f t="shared" si="2"/>
        <v>42.32</v>
      </c>
      <c r="K7" s="5">
        <f t="shared" si="3"/>
        <v>57.68</v>
      </c>
      <c r="L7" s="5">
        <v>38.48</v>
      </c>
      <c r="M7" s="11">
        <v>15</v>
      </c>
      <c r="N7" s="11">
        <v>7</v>
      </c>
      <c r="O7" s="11">
        <f t="shared" si="4"/>
        <v>22</v>
      </c>
      <c r="P7" s="11">
        <v>10</v>
      </c>
      <c r="Q7" s="5">
        <f>SUM(G7,K7,O7)</f>
        <v>150.57</v>
      </c>
      <c r="R7" s="9">
        <v>5</v>
      </c>
    </row>
    <row r="8" spans="1:18" ht="12.75">
      <c r="A8" s="4">
        <v>3013</v>
      </c>
      <c r="B8" s="1" t="s">
        <v>174</v>
      </c>
      <c r="C8" s="1" t="s">
        <v>175</v>
      </c>
      <c r="D8" s="5">
        <v>51.81</v>
      </c>
      <c r="E8" s="11">
        <v>5</v>
      </c>
      <c r="F8" s="5">
        <f t="shared" si="0"/>
        <v>56.81</v>
      </c>
      <c r="G8" s="5">
        <f t="shared" si="1"/>
        <v>63.19</v>
      </c>
      <c r="H8" s="5">
        <v>41.46</v>
      </c>
      <c r="I8" s="11">
        <v>0</v>
      </c>
      <c r="J8" s="5">
        <f t="shared" si="2"/>
        <v>41.46</v>
      </c>
      <c r="K8" s="5">
        <f t="shared" si="3"/>
        <v>58.54</v>
      </c>
      <c r="L8" s="5">
        <v>39.31</v>
      </c>
      <c r="M8" s="11">
        <v>20</v>
      </c>
      <c r="N8" s="11">
        <v>7</v>
      </c>
      <c r="O8" s="11">
        <f t="shared" si="4"/>
        <v>27</v>
      </c>
      <c r="P8" s="12">
        <v>3</v>
      </c>
      <c r="Q8" s="5">
        <f t="shared" si="5"/>
        <v>148.73</v>
      </c>
      <c r="R8" s="9">
        <v>6</v>
      </c>
    </row>
    <row r="9" spans="1:18" ht="12.75">
      <c r="A9" s="4">
        <v>3002</v>
      </c>
      <c r="B9" s="1" t="s">
        <v>144</v>
      </c>
      <c r="C9" s="1" t="s">
        <v>168</v>
      </c>
      <c r="D9" s="5">
        <v>53.83</v>
      </c>
      <c r="E9" s="11">
        <v>0</v>
      </c>
      <c r="F9" s="5">
        <f t="shared" si="0"/>
        <v>53.83</v>
      </c>
      <c r="G9" s="5">
        <f t="shared" si="1"/>
        <v>66.17</v>
      </c>
      <c r="H9" s="5">
        <v>43.33</v>
      </c>
      <c r="I9" s="11">
        <v>0</v>
      </c>
      <c r="J9" s="5">
        <f t="shared" si="2"/>
        <v>43.33</v>
      </c>
      <c r="K9" s="5">
        <f t="shared" si="3"/>
        <v>56.67</v>
      </c>
      <c r="L9" s="5">
        <v>38.05</v>
      </c>
      <c r="M9" s="11">
        <v>17</v>
      </c>
      <c r="N9" s="11">
        <v>7</v>
      </c>
      <c r="O9" s="11">
        <f t="shared" si="4"/>
        <v>24</v>
      </c>
      <c r="P9" s="11">
        <v>5</v>
      </c>
      <c r="Q9" s="5">
        <f t="shared" si="5"/>
        <v>146.84</v>
      </c>
      <c r="R9" s="9">
        <v>7</v>
      </c>
    </row>
    <row r="10" spans="1:18" ht="12.75">
      <c r="A10" s="4">
        <v>3012</v>
      </c>
      <c r="B10" s="1" t="s">
        <v>100</v>
      </c>
      <c r="C10" s="1" t="s">
        <v>173</v>
      </c>
      <c r="D10" s="5">
        <v>48.21</v>
      </c>
      <c r="E10" s="11">
        <v>10</v>
      </c>
      <c r="F10" s="5">
        <f t="shared" si="0"/>
        <v>58.21</v>
      </c>
      <c r="G10" s="5">
        <f t="shared" si="1"/>
        <v>61.79</v>
      </c>
      <c r="H10" s="5">
        <v>34.21</v>
      </c>
      <c r="I10" s="11">
        <v>0</v>
      </c>
      <c r="J10" s="5">
        <f t="shared" si="2"/>
        <v>34.21</v>
      </c>
      <c r="K10" s="5">
        <f t="shared" si="3"/>
        <v>65.78999999999999</v>
      </c>
      <c r="L10" s="5">
        <v>36.86</v>
      </c>
      <c r="M10" s="11">
        <v>17</v>
      </c>
      <c r="N10" s="11">
        <v>0</v>
      </c>
      <c r="O10" s="11">
        <f t="shared" si="4"/>
        <v>17</v>
      </c>
      <c r="P10" s="11">
        <v>13</v>
      </c>
      <c r="Q10" s="5">
        <f t="shared" si="5"/>
        <v>144.57999999999998</v>
      </c>
      <c r="R10" s="9">
        <v>8</v>
      </c>
    </row>
    <row r="11" spans="1:18" ht="12.75">
      <c r="A11" s="4">
        <v>3009</v>
      </c>
      <c r="B11" s="1" t="s">
        <v>101</v>
      </c>
      <c r="C11" s="1" t="s">
        <v>172</v>
      </c>
      <c r="D11" s="5">
        <v>57.57</v>
      </c>
      <c r="E11" s="11">
        <v>0</v>
      </c>
      <c r="F11" s="5">
        <f t="shared" si="0"/>
        <v>57.57</v>
      </c>
      <c r="G11" s="5">
        <f t="shared" si="1"/>
        <v>62.43</v>
      </c>
      <c r="H11" s="5">
        <v>49.42</v>
      </c>
      <c r="I11" s="11">
        <v>0</v>
      </c>
      <c r="J11" s="5">
        <f t="shared" si="2"/>
        <v>49.42</v>
      </c>
      <c r="K11" s="5">
        <f t="shared" si="3"/>
        <v>50.58</v>
      </c>
      <c r="L11" s="5">
        <v>35.62</v>
      </c>
      <c r="M11" s="11">
        <v>15</v>
      </c>
      <c r="N11" s="11">
        <v>7</v>
      </c>
      <c r="O11" s="11">
        <f t="shared" si="4"/>
        <v>22</v>
      </c>
      <c r="P11" s="11">
        <v>9</v>
      </c>
      <c r="Q11" s="5">
        <f t="shared" si="5"/>
        <v>135.01</v>
      </c>
      <c r="R11" s="9">
        <v>9</v>
      </c>
    </row>
    <row r="12" spans="1:18" ht="12.75">
      <c r="A12" s="4">
        <v>3006</v>
      </c>
      <c r="B12" s="1" t="s">
        <v>60</v>
      </c>
      <c r="C12" s="1" t="s">
        <v>67</v>
      </c>
      <c r="D12" s="5">
        <v>49.9</v>
      </c>
      <c r="E12" s="11">
        <v>15</v>
      </c>
      <c r="F12" s="5">
        <f t="shared" si="0"/>
        <v>64.9</v>
      </c>
      <c r="G12" s="5">
        <f t="shared" si="1"/>
        <v>55.099999999999994</v>
      </c>
      <c r="H12" s="5">
        <v>38.91</v>
      </c>
      <c r="I12" s="11">
        <v>10</v>
      </c>
      <c r="J12" s="5">
        <f t="shared" si="2"/>
        <v>48.91</v>
      </c>
      <c r="K12" s="5">
        <f t="shared" si="3"/>
        <v>51.09</v>
      </c>
      <c r="L12" s="5">
        <v>36.26</v>
      </c>
      <c r="M12" s="11">
        <v>18</v>
      </c>
      <c r="N12" s="11">
        <v>0</v>
      </c>
      <c r="O12" s="11">
        <f t="shared" si="4"/>
        <v>18</v>
      </c>
      <c r="P12" s="11">
        <v>12</v>
      </c>
      <c r="Q12" s="5">
        <f t="shared" si="5"/>
        <v>124.19</v>
      </c>
      <c r="R12" s="9">
        <v>10</v>
      </c>
    </row>
    <row r="13" spans="1:23" ht="12.75">
      <c r="A13" s="4">
        <v>3005</v>
      </c>
      <c r="B13" s="1" t="s">
        <v>58</v>
      </c>
      <c r="C13" s="1" t="s">
        <v>59</v>
      </c>
      <c r="D13" s="5"/>
      <c r="E13" s="11">
        <v>120</v>
      </c>
      <c r="F13" s="5">
        <f t="shared" si="0"/>
        <v>120</v>
      </c>
      <c r="G13" s="5">
        <f t="shared" si="1"/>
        <v>0</v>
      </c>
      <c r="H13" s="5">
        <v>36.25</v>
      </c>
      <c r="I13" s="11">
        <v>0</v>
      </c>
      <c r="J13" s="5">
        <f t="shared" si="2"/>
        <v>36.25</v>
      </c>
      <c r="K13" s="5">
        <f t="shared" si="3"/>
        <v>63.75</v>
      </c>
      <c r="L13" s="5">
        <v>33.58</v>
      </c>
      <c r="M13" s="11">
        <v>21</v>
      </c>
      <c r="N13" s="11">
        <v>7</v>
      </c>
      <c r="O13" s="11">
        <f>SUM(M13,N13)</f>
        <v>28</v>
      </c>
      <c r="P13" s="12">
        <v>1</v>
      </c>
      <c r="Q13" s="5">
        <f t="shared" si="5"/>
        <v>91.75</v>
      </c>
      <c r="R13" s="9">
        <v>11</v>
      </c>
      <c r="W13" s="8"/>
    </row>
    <row r="14" spans="1:18" ht="12.75">
      <c r="A14" s="4">
        <v>3008</v>
      </c>
      <c r="B14" s="1" t="s">
        <v>170</v>
      </c>
      <c r="C14" s="1" t="s">
        <v>171</v>
      </c>
      <c r="D14" s="5"/>
      <c r="E14" s="11">
        <v>120</v>
      </c>
      <c r="F14" s="5">
        <f t="shared" si="0"/>
        <v>120</v>
      </c>
      <c r="G14" s="5">
        <f t="shared" si="1"/>
        <v>0</v>
      </c>
      <c r="H14" s="5"/>
      <c r="I14" s="11">
        <v>100</v>
      </c>
      <c r="J14" s="5">
        <f t="shared" si="2"/>
        <v>100</v>
      </c>
      <c r="K14" s="5">
        <f t="shared" si="3"/>
        <v>0</v>
      </c>
      <c r="L14" s="5">
        <v>39.42</v>
      </c>
      <c r="M14" s="11">
        <v>17</v>
      </c>
      <c r="N14" s="11">
        <v>7</v>
      </c>
      <c r="O14" s="11">
        <f t="shared" si="4"/>
        <v>24</v>
      </c>
      <c r="P14" s="11">
        <v>6</v>
      </c>
      <c r="Q14" s="5">
        <f t="shared" si="5"/>
        <v>24</v>
      </c>
      <c r="R14" s="9">
        <v>12</v>
      </c>
    </row>
    <row r="15" spans="1:18" ht="12.75">
      <c r="A15" s="4">
        <v>3003</v>
      </c>
      <c r="B15" s="1" t="s">
        <v>98</v>
      </c>
      <c r="C15" s="1" t="s">
        <v>169</v>
      </c>
      <c r="D15" s="5"/>
      <c r="E15" s="11">
        <v>120</v>
      </c>
      <c r="F15" s="5">
        <f t="shared" si="0"/>
        <v>120</v>
      </c>
      <c r="G15" s="5">
        <f t="shared" si="1"/>
        <v>0</v>
      </c>
      <c r="H15" s="5"/>
      <c r="I15" s="11">
        <v>100</v>
      </c>
      <c r="J15" s="5">
        <f t="shared" si="2"/>
        <v>100</v>
      </c>
      <c r="K15" s="5">
        <f t="shared" si="3"/>
        <v>0</v>
      </c>
      <c r="L15" s="5">
        <v>33.84</v>
      </c>
      <c r="M15" s="11">
        <v>23</v>
      </c>
      <c r="N15" s="11">
        <v>0</v>
      </c>
      <c r="O15" s="11">
        <f t="shared" si="4"/>
        <v>23</v>
      </c>
      <c r="P15" s="11">
        <v>7</v>
      </c>
      <c r="Q15" s="5">
        <f t="shared" si="5"/>
        <v>23</v>
      </c>
      <c r="R15" s="9">
        <v>13</v>
      </c>
    </row>
    <row r="16" spans="1:18" ht="12.75">
      <c r="A16" s="4"/>
      <c r="B16" s="1"/>
      <c r="C16" s="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7"/>
    </row>
    <row r="17" spans="1:18" ht="12.75">
      <c r="A17" s="4"/>
      <c r="B17" s="1"/>
      <c r="C17" s="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</row>
    <row r="18" spans="1:18" ht="12.75">
      <c r="A18" s="4"/>
      <c r="B18" s="1"/>
      <c r="C18" s="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2.75">
      <c r="A19" s="4"/>
      <c r="B19" s="1"/>
      <c r="C19" s="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</row>
    <row r="20" spans="1:18" ht="12.75">
      <c r="A20" s="4"/>
      <c r="B20" s="1"/>
      <c r="C20" s="1"/>
      <c r="D20" s="5"/>
      <c r="E20" s="11"/>
      <c r="F20" s="5"/>
      <c r="G20" s="5"/>
      <c r="H20" s="11"/>
      <c r="I20" s="5"/>
      <c r="J20" s="5"/>
      <c r="K20" s="11"/>
      <c r="L20" s="5"/>
      <c r="M20" s="5"/>
      <c r="N20" s="11"/>
      <c r="O20" s="5"/>
      <c r="P20" s="5"/>
      <c r="Q20" s="5"/>
      <c r="R20" s="5"/>
    </row>
  </sheetData>
  <mergeCells count="3">
    <mergeCell ref="D1:G1"/>
    <mergeCell ref="H1:K1"/>
    <mergeCell ref="L1:O1"/>
  </mergeCells>
  <printOptions/>
  <pageMargins left="0.75" right="0.75" top="1" bottom="1" header="0.5" footer="0.5"/>
  <pageSetup fitToWidth="2" fitToHeight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Лена</cp:lastModifiedBy>
  <cp:lastPrinted>2004-10-14T05:06:15Z</cp:lastPrinted>
  <dcterms:created xsi:type="dcterms:W3CDTF">2004-06-14T22:07:41Z</dcterms:created>
  <dcterms:modified xsi:type="dcterms:W3CDTF">2006-06-27T13:06:20Z</dcterms:modified>
  <cp:category/>
  <cp:version/>
  <cp:contentType/>
  <cp:contentStatus/>
</cp:coreProperties>
</file>