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Макси" sheetId="1" r:id="rId1"/>
    <sheet name="Медиум" sheetId="2" r:id="rId2"/>
    <sheet name="Мини" sheetId="3" r:id="rId3"/>
    <sheet name="Той" sheetId="4" r:id="rId4"/>
    <sheet name="Лист1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<sst xmlns="http://schemas.openxmlformats.org/spreadsheetml/2006/main" count="257" uniqueCount="144">
  <si>
    <t>Стартовый номер</t>
  </si>
  <si>
    <t>Фамилия, имя участника</t>
  </si>
  <si>
    <t>Порода, кличка собаки</t>
  </si>
  <si>
    <t>Туманова Светлана</t>
  </si>
  <si>
    <t>Гурина Татьяна</t>
  </si>
  <si>
    <t>бордер-колли Твисти Снитч</t>
  </si>
  <si>
    <t>Повалищева Екатерина</t>
  </si>
  <si>
    <t>Шкатулова Елена</t>
  </si>
  <si>
    <t>тервюрен Гвенделен</t>
  </si>
  <si>
    <t>Денисова Елена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</si>
  <si>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</si>
  <si>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</si>
  <si>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</si>
  <si>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</si>
  <si>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</si>
  <si>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</si>
  <si>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</si>
  <si>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</si>
  <si>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Сумма многоборья</t>
  </si>
  <si>
    <t>Место</t>
  </si>
  <si>
    <t>Аджилити</t>
  </si>
  <si>
    <t>Джампинг</t>
  </si>
  <si>
    <t>Гемблерз</t>
  </si>
  <si>
    <t>шелти Енди Егорушка</t>
  </si>
  <si>
    <t>Филатова Елена</t>
  </si>
  <si>
    <t>Серова Марина</t>
  </si>
  <si>
    <t>Ефременкова Ольга</t>
  </si>
  <si>
    <t>Горбунова Людмила</t>
  </si>
  <si>
    <t>шелти Зарина</t>
  </si>
  <si>
    <t>Кудинова Юлия</t>
  </si>
  <si>
    <t>Мухаматулин Анвар</t>
  </si>
  <si>
    <t>вольфшпиц Гретхен</t>
  </si>
  <si>
    <t>Томилова Мария</t>
  </si>
  <si>
    <t>бордер-колли Active Harricane</t>
  </si>
  <si>
    <t>бордер-колли Трейси Винд</t>
  </si>
  <si>
    <t>Батурина Мария</t>
  </si>
  <si>
    <t>цвергпинчер Пиня Понгер</t>
  </si>
  <si>
    <t>Кондрашова Светлана</t>
  </si>
  <si>
    <t>Кочетова Елена</t>
  </si>
  <si>
    <t>пиринейская овчарка Дэзи</t>
  </si>
  <si>
    <t>Джек Рассел-терьер Бона Джон</t>
  </si>
  <si>
    <t>Шульга Татьяна</t>
  </si>
  <si>
    <t>той пудель Коррида</t>
  </si>
  <si>
    <t>той пудель Салина</t>
  </si>
  <si>
    <t>карликовый пудель Порш</t>
  </si>
  <si>
    <t>бордер-колли Альф</t>
  </si>
  <si>
    <t>Гущина Светлана</t>
  </si>
  <si>
    <t>бордер-колли Триумф</t>
  </si>
  <si>
    <t>Медведкова Елена</t>
  </si>
  <si>
    <t>Свит Юлия</t>
  </si>
  <si>
    <t>бордер-колли Кверти Файер Флай</t>
  </si>
  <si>
    <t>бордер-колли Вита</t>
  </si>
  <si>
    <t>Старцева Алина</t>
  </si>
  <si>
    <t>фокстерьер Вешка</t>
  </si>
  <si>
    <t>Капустина Елена</t>
  </si>
  <si>
    <t>Волкова Дарья</t>
  </si>
  <si>
    <t>фокстерьер Зверобой</t>
  </si>
  <si>
    <t>Мешкова Елена</t>
  </si>
  <si>
    <t>цвергшнауцер Кристиан</t>
  </si>
  <si>
    <t>фокстерьер Гарри</t>
  </si>
  <si>
    <t>карело-финская лайка Таис</t>
  </si>
  <si>
    <t>шелти Звездная Экспрессия</t>
  </si>
  <si>
    <t>Патрикеева Ольга</t>
  </si>
  <si>
    <t>цвергпинчер Ульф</t>
  </si>
  <si>
    <t>шпиц Эльфания</t>
  </si>
  <si>
    <t>Пирогова Наталья</t>
  </si>
  <si>
    <t>эрдельтерьер Райз</t>
  </si>
  <si>
    <t>малинуа Ника</t>
  </si>
  <si>
    <t>Максимова Юлия</t>
  </si>
  <si>
    <t>пиринейская овчарка Понка</t>
  </si>
  <si>
    <t>шпиц Мастер</t>
  </si>
  <si>
    <t>бордер-колли Рашани</t>
  </si>
  <si>
    <t>Щербакова Ольга</t>
  </si>
  <si>
    <t>бордер-колли Изабелла Де Ли</t>
  </si>
  <si>
    <t>цвергпинчер Шерна Шерри</t>
  </si>
  <si>
    <t>Улыбина Маргарита</t>
  </si>
  <si>
    <t>шпиц Марго</t>
  </si>
  <si>
    <t>шелти Чикаго</t>
  </si>
  <si>
    <t>Иванова Надежда</t>
  </si>
  <si>
    <t>цвергшнауцер Альбус</t>
  </si>
  <si>
    <t>Пашкова Наталья</t>
  </si>
  <si>
    <t>Мешков Сергей</t>
  </si>
  <si>
    <t>шелти Цветень</t>
  </si>
  <si>
    <t>Петрова Анна</t>
  </si>
  <si>
    <t>китайская хохлатая Мэри</t>
  </si>
  <si>
    <t>бордер-терьер О-ля-ля</t>
  </si>
  <si>
    <t>Горецкая Мария</t>
  </si>
  <si>
    <t>русский спаниель Рада</t>
  </si>
  <si>
    <t>тервюрен Бенгалия</t>
  </si>
  <si>
    <t>грюнендаль Флай</t>
  </si>
  <si>
    <t>бордер-колли Ориент Орнамент</t>
  </si>
  <si>
    <t>бордер-колли Джасти</t>
  </si>
  <si>
    <t>Шерстнева Татьяна</t>
  </si>
  <si>
    <t>бордер-колли Дакша</t>
  </si>
  <si>
    <t>пудель Дарума</t>
  </si>
  <si>
    <t>Дубичева Любовь</t>
  </si>
  <si>
    <t>шпиц Тайна</t>
  </si>
  <si>
    <t>Насонова Светлана</t>
  </si>
  <si>
    <t>Федорова Галина</t>
  </si>
  <si>
    <t>Парсон-Рассел-терьер Пати</t>
  </si>
  <si>
    <t>Пустырева Мария</t>
  </si>
  <si>
    <t>бигль Ники</t>
  </si>
  <si>
    <t>Джек-Рассел-терьер Сэм</t>
  </si>
  <si>
    <t>Великая Василиса</t>
  </si>
  <si>
    <t>шпиц Бусолька</t>
  </si>
  <si>
    <t>шелти Алиса</t>
  </si>
  <si>
    <t>шпиц Орхидея</t>
  </si>
  <si>
    <t>шпиц Цунами</t>
  </si>
  <si>
    <t>Джек-Рассел-терьер Бустер</t>
  </si>
  <si>
    <t>Егорова Анастасия</t>
  </si>
  <si>
    <t>шпиц Масяня</t>
  </si>
  <si>
    <t>цвергшнауцер Енисей</t>
  </si>
  <si>
    <t>шпиц Мурзик</t>
  </si>
  <si>
    <t>Большакова Варвара</t>
  </si>
  <si>
    <t>бордер-колли Кайса</t>
  </si>
  <si>
    <t>бордер-колли Экселлент</t>
  </si>
  <si>
    <t>Кобликова Мария</t>
  </si>
  <si>
    <t>бордер-колли Инфинити</t>
  </si>
  <si>
    <t>Торопов Роман</t>
  </si>
  <si>
    <t>бордер-колли Нео</t>
  </si>
  <si>
    <t>шелти Гуд Найт</t>
  </si>
  <si>
    <t>миттельшнауцер Нарния</t>
  </si>
  <si>
    <t>Тактаева Елена</t>
  </si>
  <si>
    <t>бордер-колли Аста Айскрим</t>
  </si>
  <si>
    <t>Насыров Антон</t>
  </si>
  <si>
    <t>метис Дик Сэнд</t>
  </si>
  <si>
    <t>бордер-колли Викторис</t>
  </si>
  <si>
    <t>бордер-колли Флаинг Лайон</t>
  </si>
  <si>
    <t>Гурова Екатерина</t>
  </si>
  <si>
    <t>бордер-колли Бейлис</t>
  </si>
  <si>
    <t>бордер-колли Амбассадор</t>
  </si>
  <si>
    <t>бордер-колли Экстрим</t>
  </si>
  <si>
    <t>Шишакина Елена</t>
  </si>
  <si>
    <t>бордер-колли Эбони</t>
  </si>
  <si>
    <t>бордер-колли Хенесси</t>
  </si>
  <si>
    <t>бордер-колли Винседорстел</t>
  </si>
  <si>
    <t>шелти Принц</t>
  </si>
  <si>
    <t>пудель Наполеон</t>
  </si>
  <si>
    <t>снята</t>
  </si>
  <si>
    <t>бордер-колли Бейкон</t>
  </si>
  <si>
    <t>Иванова Анна</t>
  </si>
  <si>
    <t>бордер-колли Елисей</t>
  </si>
  <si>
    <t>неявка</t>
  </si>
  <si>
    <t>б/м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</si>
</sst>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0" fontId="1" fillId="0" borderId="0" xfId="0" applyNumberFormat="1" applyFont="1" applyAlignment="1">
      <alignment wrapText="1" shrinkToFi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PageLayoutView="0"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625" style="0" bestFit="1" customWidth="1"/>
    <col min="12" max="12" width="11.375" style="0" customWidth="1"/>
    <col min="17" max="17" width="12.25390625" style="0" customWidth="1"/>
    <col min="20" max="20" width="10.125" style="0" customWidth="1"/>
    <col min="21" max="21" width="10.125" style="0" bestFit="1" customWidth="1"/>
  </cols>
  <sheetData>
    <row r="1" spans="4:23" ht="12.75">
      <c r="D1" s="21" t="s">
        <v>20</v>
      </c>
      <c r="E1" s="21"/>
      <c r="F1" s="21"/>
      <c r="G1" s="21"/>
      <c r="H1" s="21" t="s">
        <v>21</v>
      </c>
      <c r="I1" s="21"/>
      <c r="J1" s="21"/>
      <c r="K1" s="21"/>
      <c r="L1" s="21" t="s">
        <v>22</v>
      </c>
      <c r="M1" s="21"/>
      <c r="N1" s="21"/>
      <c r="O1" s="21"/>
      <c r="P1" s="20"/>
      <c r="S1" s="21"/>
      <c r="T1" s="21"/>
      <c r="U1" s="21"/>
      <c r="V1" s="21"/>
      <c r="W1" s="21"/>
    </row>
    <row r="2" spans="1:23" ht="28.5" customHeight="1">
      <c r="A2" s="2" t="s">
        <v>0</v>
      </c>
      <c r="B2" s="2" t="s">
        <v>1</v>
      </c>
      <c r="C2" s="2" t="s">
        <v>2</v>
      </c>
      <c r="D2" s="3" t="s">
        <v>10</v>
      </c>
      <c r="E2" s="3" t="s">
        <v>11</v>
      </c>
      <c r="F2" s="2" t="s">
        <v>12</v>
      </c>
      <c r="G2" s="2" t="s">
        <v>13</v>
      </c>
      <c r="H2" s="3" t="s">
        <v>10</v>
      </c>
      <c r="I2" s="3" t="s">
        <v>11</v>
      </c>
      <c r="J2" s="2" t="s">
        <v>12</v>
      </c>
      <c r="K2" s="2" t="s">
        <v>14</v>
      </c>
      <c r="L2" s="2" t="s">
        <v>10</v>
      </c>
      <c r="M2" s="2" t="s">
        <v>15</v>
      </c>
      <c r="N2" s="2" t="s">
        <v>16</v>
      </c>
      <c r="O2" s="2" t="s">
        <v>17</v>
      </c>
      <c r="P2" s="2" t="s">
        <v>19</v>
      </c>
      <c r="Q2" s="2" t="s">
        <v>18</v>
      </c>
      <c r="R2" s="2" t="s">
        <v>19</v>
      </c>
      <c r="S2" s="2"/>
      <c r="T2" s="2"/>
      <c r="U2" s="2"/>
      <c r="V2" s="2"/>
      <c r="W2" s="2"/>
    </row>
    <row r="3" spans="1:23" s="9" customFormat="1" ht="12.75">
      <c r="A3" s="4">
        <v>6517</v>
      </c>
      <c r="B3" s="1" t="s">
        <v>3</v>
      </c>
      <c r="C3" s="1" t="s">
        <v>139</v>
      </c>
      <c r="D3" s="5">
        <v>36.09</v>
      </c>
      <c r="E3" s="10">
        <v>0</v>
      </c>
      <c r="F3" s="5">
        <f aca="true" t="shared" si="0" ref="F3:F24">SUM(D3:E3)</f>
        <v>36.09</v>
      </c>
      <c r="G3" s="5">
        <f aca="true" t="shared" si="1" ref="G3:G24">120-F3</f>
        <v>83.91</v>
      </c>
      <c r="H3" s="5">
        <v>29.97</v>
      </c>
      <c r="I3" s="10">
        <v>0</v>
      </c>
      <c r="J3" s="5">
        <f aca="true" t="shared" si="2" ref="J3:J24">SUM(H3:I3)</f>
        <v>29.97</v>
      </c>
      <c r="K3" s="5">
        <f aca="true" t="shared" si="3" ref="K3:K24">100-J3</f>
        <v>70.03</v>
      </c>
      <c r="L3" s="5">
        <v>42.5</v>
      </c>
      <c r="M3" s="10">
        <v>31</v>
      </c>
      <c r="N3" s="10">
        <v>11</v>
      </c>
      <c r="O3" s="10">
        <f aca="true" t="shared" si="4" ref="O3:O24">SUM(M3,N3)</f>
        <v>42</v>
      </c>
      <c r="P3" s="10">
        <v>4</v>
      </c>
      <c r="Q3" s="5">
        <f aca="true" t="shared" si="5" ref="Q3:Q24">SUM(G3,K3,O3)</f>
        <v>195.94</v>
      </c>
      <c r="R3" s="11">
        <v>1</v>
      </c>
      <c r="S3" s="5"/>
      <c r="T3" s="5"/>
      <c r="U3" s="5"/>
      <c r="V3" s="5"/>
      <c r="W3" s="11"/>
    </row>
    <row r="4" spans="1:23" ht="12.75">
      <c r="A4" s="4">
        <v>6510</v>
      </c>
      <c r="B4" s="1" t="s">
        <v>122</v>
      </c>
      <c r="C4" s="1" t="s">
        <v>134</v>
      </c>
      <c r="D4" s="5">
        <v>39.75</v>
      </c>
      <c r="E4" s="10">
        <v>0</v>
      </c>
      <c r="F4" s="5">
        <f t="shared" si="0"/>
        <v>39.75</v>
      </c>
      <c r="G4" s="5">
        <f t="shared" si="1"/>
        <v>80.25</v>
      </c>
      <c r="H4" s="5">
        <v>29.47</v>
      </c>
      <c r="I4" s="10">
        <v>0</v>
      </c>
      <c r="J4" s="5">
        <f t="shared" si="2"/>
        <v>29.47</v>
      </c>
      <c r="K4" s="5">
        <f t="shared" si="3"/>
        <v>70.53</v>
      </c>
      <c r="L4" s="5">
        <v>40</v>
      </c>
      <c r="M4" s="10">
        <v>29</v>
      </c>
      <c r="N4" s="10">
        <v>15</v>
      </c>
      <c r="O4" s="10">
        <f t="shared" si="4"/>
        <v>44</v>
      </c>
      <c r="P4" s="11">
        <v>1</v>
      </c>
      <c r="Q4" s="5">
        <f t="shared" si="5"/>
        <v>194.78</v>
      </c>
      <c r="R4" s="11">
        <v>2</v>
      </c>
      <c r="S4" s="5"/>
      <c r="T4" s="5"/>
      <c r="U4" s="5"/>
      <c r="V4" s="5"/>
      <c r="W4" s="13"/>
    </row>
    <row r="5" spans="1:23" ht="12.75">
      <c r="A5" s="4">
        <v>6507</v>
      </c>
      <c r="B5" s="1" t="s">
        <v>25</v>
      </c>
      <c r="C5" s="1" t="s">
        <v>45</v>
      </c>
      <c r="D5" s="5">
        <v>36.81</v>
      </c>
      <c r="E5" s="10">
        <v>5</v>
      </c>
      <c r="F5" s="5">
        <f t="shared" si="0"/>
        <v>41.81</v>
      </c>
      <c r="G5" s="5">
        <f t="shared" si="1"/>
        <v>78.19</v>
      </c>
      <c r="H5" s="5">
        <v>31.82</v>
      </c>
      <c r="I5" s="10">
        <v>0</v>
      </c>
      <c r="J5" s="5">
        <f t="shared" si="2"/>
        <v>31.82</v>
      </c>
      <c r="K5" s="5">
        <f t="shared" si="3"/>
        <v>68.18</v>
      </c>
      <c r="L5" s="5">
        <v>41.27</v>
      </c>
      <c r="M5" s="10">
        <v>28</v>
      </c>
      <c r="N5" s="10">
        <v>15</v>
      </c>
      <c r="O5" s="10">
        <f t="shared" si="4"/>
        <v>43</v>
      </c>
      <c r="P5" s="11">
        <v>2</v>
      </c>
      <c r="Q5" s="5">
        <f t="shared" si="5"/>
        <v>189.37</v>
      </c>
      <c r="R5" s="11">
        <v>3</v>
      </c>
      <c r="S5" s="5"/>
      <c r="T5" s="5"/>
      <c r="U5" s="5"/>
      <c r="V5" s="5"/>
      <c r="W5" s="13"/>
    </row>
    <row r="6" spans="1:23" ht="12.75">
      <c r="A6" s="4">
        <v>6512</v>
      </c>
      <c r="B6" s="1" t="s">
        <v>48</v>
      </c>
      <c r="C6" s="1" t="s">
        <v>88</v>
      </c>
      <c r="D6" s="5">
        <v>41.62</v>
      </c>
      <c r="E6" s="10">
        <v>0</v>
      </c>
      <c r="F6" s="5">
        <f t="shared" si="0"/>
        <v>41.62</v>
      </c>
      <c r="G6" s="5">
        <f t="shared" si="1"/>
        <v>78.38</v>
      </c>
      <c r="H6" s="5">
        <v>33.94</v>
      </c>
      <c r="I6" s="10">
        <v>0</v>
      </c>
      <c r="J6" s="5">
        <f t="shared" si="2"/>
        <v>33.94</v>
      </c>
      <c r="K6" s="5">
        <f t="shared" si="3"/>
        <v>66.06</v>
      </c>
      <c r="L6" s="5">
        <v>42.86</v>
      </c>
      <c r="M6" s="10">
        <v>23</v>
      </c>
      <c r="N6" s="10">
        <v>9</v>
      </c>
      <c r="O6" s="10">
        <f t="shared" si="4"/>
        <v>32</v>
      </c>
      <c r="P6" s="10">
        <v>6</v>
      </c>
      <c r="Q6" s="5">
        <f t="shared" si="5"/>
        <v>176.44</v>
      </c>
      <c r="R6" s="14">
        <v>4</v>
      </c>
      <c r="S6" s="5"/>
      <c r="T6" s="5"/>
      <c r="U6" s="5"/>
      <c r="V6" s="5"/>
      <c r="W6" s="14"/>
    </row>
    <row r="7" spans="1:23" ht="12.75">
      <c r="A7" s="4">
        <v>6504</v>
      </c>
      <c r="B7" t="s">
        <v>32</v>
      </c>
      <c r="C7" t="s">
        <v>130</v>
      </c>
      <c r="D7" s="5">
        <v>35.94</v>
      </c>
      <c r="E7" s="10">
        <v>5</v>
      </c>
      <c r="F7" s="5">
        <f t="shared" si="0"/>
        <v>40.94</v>
      </c>
      <c r="G7" s="5">
        <f t="shared" si="1"/>
        <v>79.06</v>
      </c>
      <c r="H7" s="5">
        <v>30.22</v>
      </c>
      <c r="I7" s="10">
        <v>0</v>
      </c>
      <c r="J7" s="5">
        <f t="shared" si="2"/>
        <v>30.22</v>
      </c>
      <c r="K7" s="5">
        <f t="shared" si="3"/>
        <v>69.78</v>
      </c>
      <c r="L7" s="5">
        <v>42.25</v>
      </c>
      <c r="M7" s="10">
        <v>21</v>
      </c>
      <c r="N7" s="10">
        <v>1</v>
      </c>
      <c r="O7" s="10">
        <f t="shared" si="4"/>
        <v>22</v>
      </c>
      <c r="P7" s="10">
        <v>13</v>
      </c>
      <c r="Q7" s="5">
        <f t="shared" si="5"/>
        <v>170.84</v>
      </c>
      <c r="R7" s="14">
        <v>5</v>
      </c>
      <c r="S7" s="5"/>
      <c r="T7" s="5"/>
      <c r="U7" s="5"/>
      <c r="V7" s="5"/>
      <c r="W7" s="15"/>
    </row>
    <row r="8" spans="1:23" ht="12.75">
      <c r="A8" s="4">
        <v>6505</v>
      </c>
      <c r="B8" t="s">
        <v>113</v>
      </c>
      <c r="C8" t="s">
        <v>131</v>
      </c>
      <c r="D8" s="5">
        <v>38.69</v>
      </c>
      <c r="E8" s="10">
        <v>10</v>
      </c>
      <c r="F8" s="5">
        <f t="shared" si="0"/>
        <v>48.69</v>
      </c>
      <c r="G8" s="5">
        <f t="shared" si="1"/>
        <v>71.31</v>
      </c>
      <c r="H8" s="5">
        <v>31.22</v>
      </c>
      <c r="I8" s="10">
        <v>0</v>
      </c>
      <c r="J8" s="5">
        <f t="shared" si="2"/>
        <v>31.22</v>
      </c>
      <c r="K8" s="5">
        <f t="shared" si="3"/>
        <v>68.78</v>
      </c>
      <c r="L8" s="5">
        <v>55.81</v>
      </c>
      <c r="M8" s="10">
        <v>27</v>
      </c>
      <c r="N8" s="10">
        <v>2</v>
      </c>
      <c r="O8" s="10">
        <f t="shared" si="4"/>
        <v>29</v>
      </c>
      <c r="P8" s="10">
        <v>9</v>
      </c>
      <c r="Q8" s="5">
        <f t="shared" si="5"/>
        <v>169.09</v>
      </c>
      <c r="R8" s="14">
        <v>6</v>
      </c>
      <c r="S8" s="5"/>
      <c r="T8" s="5"/>
      <c r="U8" s="5"/>
      <c r="V8" s="5"/>
      <c r="W8" s="14"/>
    </row>
    <row r="9" spans="1:23" ht="12.75">
      <c r="A9" s="4">
        <v>6516</v>
      </c>
      <c r="B9" s="9" t="s">
        <v>46</v>
      </c>
      <c r="C9" t="s">
        <v>47</v>
      </c>
      <c r="D9" s="5">
        <v>36.5</v>
      </c>
      <c r="E9" s="10">
        <v>0</v>
      </c>
      <c r="F9" s="5">
        <f>SUM(D9:E9)</f>
        <v>36.5</v>
      </c>
      <c r="G9" s="5">
        <f>120-F9</f>
        <v>83.5</v>
      </c>
      <c r="H9" s="5">
        <v>32.57</v>
      </c>
      <c r="I9" s="10">
        <v>5</v>
      </c>
      <c r="J9" s="5">
        <f>SUM(H9:I9)</f>
        <v>37.57</v>
      </c>
      <c r="K9" s="5">
        <f>100-J9</f>
        <v>62.43</v>
      </c>
      <c r="L9" s="5">
        <v>42.1</v>
      </c>
      <c r="M9" s="10">
        <v>19</v>
      </c>
      <c r="N9" s="10">
        <v>3</v>
      </c>
      <c r="O9" s="10">
        <f t="shared" si="4"/>
        <v>22</v>
      </c>
      <c r="P9" s="10">
        <v>12</v>
      </c>
      <c r="Q9" s="5">
        <f t="shared" si="5"/>
        <v>167.93</v>
      </c>
      <c r="R9" s="14">
        <v>7</v>
      </c>
      <c r="S9" s="5"/>
      <c r="T9" s="5"/>
      <c r="U9" s="5"/>
      <c r="V9" s="5"/>
      <c r="W9" s="13"/>
    </row>
    <row r="10" spans="1:21" ht="12.75">
      <c r="A10" s="4">
        <v>6506</v>
      </c>
      <c r="B10" t="s">
        <v>49</v>
      </c>
      <c r="C10" t="s">
        <v>67</v>
      </c>
      <c r="D10" s="5">
        <v>42.06</v>
      </c>
      <c r="E10" s="10">
        <v>10</v>
      </c>
      <c r="F10" s="5">
        <f t="shared" si="0"/>
        <v>52.06</v>
      </c>
      <c r="G10" s="5">
        <f t="shared" si="1"/>
        <v>67.94</v>
      </c>
      <c r="H10" s="5">
        <v>38.03</v>
      </c>
      <c r="I10" s="10">
        <v>0</v>
      </c>
      <c r="J10" s="5">
        <f t="shared" si="2"/>
        <v>38.03</v>
      </c>
      <c r="K10" s="5">
        <f t="shared" si="3"/>
        <v>61.97</v>
      </c>
      <c r="L10" s="5">
        <v>44.13</v>
      </c>
      <c r="M10" s="10">
        <v>20</v>
      </c>
      <c r="N10" s="10">
        <v>9</v>
      </c>
      <c r="O10" s="10">
        <f t="shared" si="4"/>
        <v>29</v>
      </c>
      <c r="P10" s="10">
        <v>8</v>
      </c>
      <c r="Q10" s="5">
        <f t="shared" si="5"/>
        <v>158.91</v>
      </c>
      <c r="R10" s="14">
        <v>8</v>
      </c>
      <c r="T10" s="5"/>
      <c r="U10" s="5"/>
    </row>
    <row r="11" spans="1:23" ht="12.75">
      <c r="A11" s="4">
        <v>6503</v>
      </c>
      <c r="B11" s="1" t="s">
        <v>128</v>
      </c>
      <c r="C11" s="1" t="s">
        <v>129</v>
      </c>
      <c r="D11" s="5">
        <v>36.65</v>
      </c>
      <c r="E11" s="10">
        <v>15</v>
      </c>
      <c r="F11" s="5">
        <f t="shared" si="0"/>
        <v>51.65</v>
      </c>
      <c r="G11" s="5">
        <f t="shared" si="1"/>
        <v>68.35</v>
      </c>
      <c r="H11" s="5">
        <v>39.34</v>
      </c>
      <c r="I11" s="10">
        <v>15</v>
      </c>
      <c r="J11" s="5">
        <f t="shared" si="2"/>
        <v>54.34</v>
      </c>
      <c r="K11" s="5">
        <f t="shared" si="3"/>
        <v>45.66</v>
      </c>
      <c r="L11" s="5">
        <v>41.34</v>
      </c>
      <c r="M11" s="10">
        <v>28</v>
      </c>
      <c r="N11" s="10">
        <v>15</v>
      </c>
      <c r="O11" s="10">
        <f t="shared" si="4"/>
        <v>43</v>
      </c>
      <c r="P11" s="11">
        <v>3</v>
      </c>
      <c r="Q11" s="5">
        <f t="shared" si="5"/>
        <v>157.01</v>
      </c>
      <c r="R11" s="14">
        <v>9</v>
      </c>
      <c r="S11" s="5"/>
      <c r="T11" s="5"/>
      <c r="U11" s="5"/>
      <c r="V11" s="5"/>
      <c r="W11" s="14"/>
    </row>
    <row r="12" spans="1:21" ht="12.75">
      <c r="A12" s="4">
        <v>6514</v>
      </c>
      <c r="B12" s="1" t="s">
        <v>32</v>
      </c>
      <c r="C12" s="1" t="s">
        <v>5</v>
      </c>
      <c r="D12" s="5">
        <v>40.88</v>
      </c>
      <c r="E12" s="10">
        <v>5</v>
      </c>
      <c r="F12" s="5">
        <f t="shared" si="0"/>
        <v>45.88</v>
      </c>
      <c r="G12" s="5">
        <f t="shared" si="1"/>
        <v>74.12</v>
      </c>
      <c r="H12" s="5">
        <v>36.84</v>
      </c>
      <c r="I12" s="10">
        <v>5</v>
      </c>
      <c r="J12" s="5">
        <f t="shared" si="2"/>
        <v>41.84</v>
      </c>
      <c r="K12" s="5">
        <f t="shared" si="3"/>
        <v>58.16</v>
      </c>
      <c r="L12" s="5">
        <v>41.49</v>
      </c>
      <c r="M12" s="10">
        <v>23</v>
      </c>
      <c r="N12" s="10">
        <v>0</v>
      </c>
      <c r="O12" s="10">
        <f t="shared" si="4"/>
        <v>23</v>
      </c>
      <c r="P12" s="10">
        <v>11</v>
      </c>
      <c r="Q12" s="5">
        <f t="shared" si="5"/>
        <v>155.28</v>
      </c>
      <c r="R12" s="14">
        <v>10</v>
      </c>
      <c r="T12" s="5"/>
      <c r="U12" s="5"/>
    </row>
    <row r="13" spans="1:21" ht="12.75">
      <c r="A13" s="4">
        <v>6509</v>
      </c>
      <c r="B13" s="1" t="s">
        <v>9</v>
      </c>
      <c r="C13" s="1" t="s">
        <v>33</v>
      </c>
      <c r="D13" s="5">
        <v>37.9</v>
      </c>
      <c r="E13" s="10">
        <v>5</v>
      </c>
      <c r="F13" s="5">
        <f t="shared" si="0"/>
        <v>42.9</v>
      </c>
      <c r="G13" s="5">
        <f t="shared" si="1"/>
        <v>77.1</v>
      </c>
      <c r="H13" s="5">
        <v>38.66</v>
      </c>
      <c r="I13" s="10">
        <v>15</v>
      </c>
      <c r="J13" s="5">
        <f t="shared" si="2"/>
        <v>53.66</v>
      </c>
      <c r="K13" s="5">
        <f t="shared" si="3"/>
        <v>46.34</v>
      </c>
      <c r="L13" s="5">
        <v>41.68</v>
      </c>
      <c r="M13" s="10">
        <v>17</v>
      </c>
      <c r="N13" s="10">
        <v>11</v>
      </c>
      <c r="O13" s="10">
        <f t="shared" si="4"/>
        <v>28</v>
      </c>
      <c r="P13" s="10">
        <v>10</v>
      </c>
      <c r="Q13" s="5">
        <f t="shared" si="5"/>
        <v>151.44</v>
      </c>
      <c r="R13" s="14">
        <v>11</v>
      </c>
      <c r="T13" s="5"/>
      <c r="U13" s="5"/>
    </row>
    <row r="14" spans="1:21" ht="12.75">
      <c r="A14" s="4">
        <v>6515</v>
      </c>
      <c r="B14" s="1" t="s">
        <v>116</v>
      </c>
      <c r="C14" s="1" t="s">
        <v>135</v>
      </c>
      <c r="D14" s="5">
        <v>34.62</v>
      </c>
      <c r="E14" s="10">
        <v>15</v>
      </c>
      <c r="F14" s="5">
        <f t="shared" si="0"/>
        <v>49.62</v>
      </c>
      <c r="G14" s="5">
        <f t="shared" si="1"/>
        <v>70.38</v>
      </c>
      <c r="H14" s="5">
        <v>30.91</v>
      </c>
      <c r="I14" s="10">
        <v>15</v>
      </c>
      <c r="J14" s="5">
        <f t="shared" si="2"/>
        <v>45.91</v>
      </c>
      <c r="K14" s="5">
        <f t="shared" si="3"/>
        <v>54.09</v>
      </c>
      <c r="L14" s="5">
        <v>40.58</v>
      </c>
      <c r="M14" s="10">
        <v>21</v>
      </c>
      <c r="N14" s="10">
        <v>0</v>
      </c>
      <c r="O14" s="10">
        <f t="shared" si="4"/>
        <v>21</v>
      </c>
      <c r="P14" s="10">
        <v>15</v>
      </c>
      <c r="Q14" s="5">
        <f t="shared" si="5"/>
        <v>145.47</v>
      </c>
      <c r="R14" s="14">
        <v>12</v>
      </c>
      <c r="T14" s="5"/>
      <c r="U14" s="5"/>
    </row>
    <row r="15" spans="1:21" ht="12.75">
      <c r="A15" s="4">
        <v>6508</v>
      </c>
      <c r="B15" s="1" t="s">
        <v>132</v>
      </c>
      <c r="C15" s="1" t="s">
        <v>133</v>
      </c>
      <c r="D15" s="5">
        <v>33.91</v>
      </c>
      <c r="E15" s="10">
        <v>15</v>
      </c>
      <c r="F15" s="5">
        <f t="shared" si="0"/>
        <v>48.91</v>
      </c>
      <c r="G15" s="5">
        <f t="shared" si="1"/>
        <v>71.09</v>
      </c>
      <c r="H15" s="5">
        <v>29.6</v>
      </c>
      <c r="I15" s="10">
        <v>10</v>
      </c>
      <c r="J15" s="5">
        <f t="shared" si="2"/>
        <v>39.6</v>
      </c>
      <c r="K15" s="5">
        <f t="shared" si="3"/>
        <v>60.4</v>
      </c>
      <c r="L15" s="5">
        <v>41.47</v>
      </c>
      <c r="M15" s="10">
        <v>10</v>
      </c>
      <c r="N15" s="10">
        <v>0</v>
      </c>
      <c r="O15" s="10">
        <f t="shared" si="4"/>
        <v>10</v>
      </c>
      <c r="P15" s="10">
        <v>16</v>
      </c>
      <c r="Q15" s="5">
        <f t="shared" si="5"/>
        <v>141.49</v>
      </c>
      <c r="R15" s="14">
        <v>13</v>
      </c>
      <c r="T15" s="5"/>
      <c r="U15" s="5"/>
    </row>
    <row r="16" spans="1:21" ht="12.75">
      <c r="A16" s="4">
        <v>6501</v>
      </c>
      <c r="B16" s="1" t="s">
        <v>4</v>
      </c>
      <c r="C16" s="1" t="s">
        <v>89</v>
      </c>
      <c r="D16" s="5">
        <v>45.03</v>
      </c>
      <c r="E16" s="10">
        <v>0</v>
      </c>
      <c r="F16" s="5">
        <f t="shared" si="0"/>
        <v>45.03</v>
      </c>
      <c r="G16" s="5">
        <f t="shared" si="1"/>
        <v>74.97</v>
      </c>
      <c r="H16" s="5">
        <v>49.78</v>
      </c>
      <c r="I16" s="10">
        <v>15</v>
      </c>
      <c r="J16" s="5">
        <f t="shared" si="2"/>
        <v>64.78</v>
      </c>
      <c r="K16" s="5">
        <f t="shared" si="3"/>
        <v>35.22</v>
      </c>
      <c r="L16" s="5">
        <v>40.31</v>
      </c>
      <c r="M16" s="10">
        <v>21</v>
      </c>
      <c r="N16" s="10">
        <v>0</v>
      </c>
      <c r="O16" s="10">
        <f>SUM(M16,N16)</f>
        <v>21</v>
      </c>
      <c r="P16" s="10">
        <v>14</v>
      </c>
      <c r="Q16" s="5">
        <f t="shared" si="5"/>
        <v>131.19</v>
      </c>
      <c r="R16" s="14">
        <v>14</v>
      </c>
      <c r="T16" s="5"/>
      <c r="U16" s="5"/>
    </row>
    <row r="17" spans="1:21" ht="12.75">
      <c r="A17" s="4">
        <v>6513</v>
      </c>
      <c r="B17" s="1" t="s">
        <v>65</v>
      </c>
      <c r="C17" s="1" t="s">
        <v>66</v>
      </c>
      <c r="D17" s="5">
        <v>43</v>
      </c>
      <c r="E17" s="10">
        <v>10</v>
      </c>
      <c r="F17" s="5">
        <f t="shared" si="0"/>
        <v>53</v>
      </c>
      <c r="G17" s="5">
        <f t="shared" si="1"/>
        <v>67</v>
      </c>
      <c r="H17" s="5">
        <v>39.66</v>
      </c>
      <c r="I17" s="10">
        <v>10</v>
      </c>
      <c r="J17" s="5">
        <f t="shared" si="2"/>
        <v>49.66</v>
      </c>
      <c r="K17" s="5">
        <f t="shared" si="3"/>
        <v>50.34</v>
      </c>
      <c r="L17" s="5">
        <v>49.8</v>
      </c>
      <c r="M17" s="10">
        <v>7</v>
      </c>
      <c r="N17" s="10">
        <v>0</v>
      </c>
      <c r="O17" s="10">
        <f t="shared" si="4"/>
        <v>7</v>
      </c>
      <c r="P17" s="10">
        <v>17</v>
      </c>
      <c r="Q17" s="5">
        <f t="shared" si="5"/>
        <v>124.34</v>
      </c>
      <c r="R17" s="14">
        <v>15</v>
      </c>
      <c r="T17" s="5"/>
      <c r="U17" s="5"/>
    </row>
    <row r="18" spans="1:21" ht="12.75">
      <c r="A18" s="4">
        <v>6511</v>
      </c>
      <c r="B18" s="1" t="s">
        <v>4</v>
      </c>
      <c r="C18" s="1" t="s">
        <v>8</v>
      </c>
      <c r="D18" s="5"/>
      <c r="E18" s="10">
        <v>120</v>
      </c>
      <c r="F18" s="5">
        <f t="shared" si="0"/>
        <v>120</v>
      </c>
      <c r="G18" s="5">
        <f t="shared" si="1"/>
        <v>0</v>
      </c>
      <c r="H18" s="5">
        <v>33.06</v>
      </c>
      <c r="I18" s="10">
        <v>10</v>
      </c>
      <c r="J18" s="5">
        <f t="shared" si="2"/>
        <v>43.06</v>
      </c>
      <c r="K18" s="5">
        <f t="shared" si="3"/>
        <v>56.94</v>
      </c>
      <c r="L18" s="5">
        <v>43.48</v>
      </c>
      <c r="M18" s="10">
        <v>20</v>
      </c>
      <c r="N18" s="10">
        <v>9</v>
      </c>
      <c r="O18" s="10">
        <f t="shared" si="4"/>
        <v>29</v>
      </c>
      <c r="P18" s="10">
        <v>7</v>
      </c>
      <c r="Q18" s="5">
        <f t="shared" si="5"/>
        <v>85.94</v>
      </c>
      <c r="R18" s="14">
        <v>16</v>
      </c>
      <c r="T18" s="5"/>
      <c r="U18" s="5"/>
    </row>
    <row r="19" spans="1:21" ht="12.75">
      <c r="A19" s="4">
        <v>6502</v>
      </c>
      <c r="B19" s="1" t="s">
        <v>72</v>
      </c>
      <c r="C19" s="1" t="s">
        <v>127</v>
      </c>
      <c r="D19" s="5"/>
      <c r="E19" s="10">
        <v>120</v>
      </c>
      <c r="F19" s="5">
        <f t="shared" si="0"/>
        <v>120</v>
      </c>
      <c r="G19" s="5">
        <f t="shared" si="1"/>
        <v>0</v>
      </c>
      <c r="H19" s="5"/>
      <c r="I19" s="10">
        <v>100</v>
      </c>
      <c r="J19" s="5">
        <f t="shared" si="2"/>
        <v>100</v>
      </c>
      <c r="K19" s="5">
        <f t="shared" si="3"/>
        <v>0</v>
      </c>
      <c r="L19" s="5">
        <v>40.95</v>
      </c>
      <c r="M19" s="10">
        <v>25</v>
      </c>
      <c r="N19" s="10">
        <v>11</v>
      </c>
      <c r="O19" s="10">
        <f t="shared" si="4"/>
        <v>36</v>
      </c>
      <c r="P19" s="10">
        <v>5</v>
      </c>
      <c r="Q19" s="5">
        <f t="shared" si="5"/>
        <v>36</v>
      </c>
      <c r="R19" s="14">
        <v>17</v>
      </c>
      <c r="T19" s="5"/>
      <c r="U19" s="5"/>
    </row>
    <row r="20" spans="1:21" ht="12.75">
      <c r="A20" s="4"/>
      <c r="D20" s="5"/>
      <c r="E20" s="10"/>
      <c r="F20" s="5">
        <f t="shared" si="0"/>
        <v>0</v>
      </c>
      <c r="G20" s="5">
        <f t="shared" si="1"/>
        <v>120</v>
      </c>
      <c r="H20" s="5"/>
      <c r="I20" s="10"/>
      <c r="J20" s="5">
        <f t="shared" si="2"/>
        <v>0</v>
      </c>
      <c r="K20" s="5">
        <f t="shared" si="3"/>
        <v>100</v>
      </c>
      <c r="L20" s="5"/>
      <c r="M20" s="10"/>
      <c r="N20" s="10"/>
      <c r="O20" s="10">
        <f t="shared" si="4"/>
        <v>0</v>
      </c>
      <c r="P20" s="10"/>
      <c r="Q20" s="5">
        <f t="shared" si="5"/>
        <v>220</v>
      </c>
      <c r="R20" s="14"/>
      <c r="T20" s="5"/>
      <c r="U20" s="5"/>
    </row>
    <row r="21" spans="1:21" ht="12.75">
      <c r="A21" s="4"/>
      <c r="D21" s="5"/>
      <c r="E21" s="10"/>
      <c r="F21" s="5">
        <f t="shared" si="0"/>
        <v>0</v>
      </c>
      <c r="G21" s="5">
        <f t="shared" si="1"/>
        <v>120</v>
      </c>
      <c r="H21" s="5"/>
      <c r="I21" s="10"/>
      <c r="J21" s="5">
        <f t="shared" si="2"/>
        <v>0</v>
      </c>
      <c r="K21" s="5">
        <f t="shared" si="3"/>
        <v>100</v>
      </c>
      <c r="L21" s="5"/>
      <c r="M21" s="10"/>
      <c r="N21" s="10"/>
      <c r="O21" s="10">
        <f t="shared" si="4"/>
        <v>0</v>
      </c>
      <c r="P21" s="10"/>
      <c r="Q21" s="5">
        <f t="shared" si="5"/>
        <v>220</v>
      </c>
      <c r="R21" s="14"/>
      <c r="T21" s="5"/>
      <c r="U21" s="5"/>
    </row>
    <row r="22" spans="1:21" ht="12.75">
      <c r="A22" s="4"/>
      <c r="D22" s="5"/>
      <c r="E22" s="10"/>
      <c r="F22" s="5">
        <f t="shared" si="0"/>
        <v>0</v>
      </c>
      <c r="G22" s="5">
        <f t="shared" si="1"/>
        <v>120</v>
      </c>
      <c r="H22" s="5"/>
      <c r="I22" s="10"/>
      <c r="J22" s="5">
        <f t="shared" si="2"/>
        <v>0</v>
      </c>
      <c r="K22" s="5">
        <f t="shared" si="3"/>
        <v>100</v>
      </c>
      <c r="L22" s="5"/>
      <c r="M22" s="10"/>
      <c r="N22" s="10"/>
      <c r="O22" s="10">
        <f t="shared" si="4"/>
        <v>0</v>
      </c>
      <c r="P22" s="10"/>
      <c r="Q22" s="5">
        <f t="shared" si="5"/>
        <v>220</v>
      </c>
      <c r="R22" s="14"/>
      <c r="T22" s="5"/>
      <c r="U22" s="5"/>
    </row>
    <row r="23" spans="1:21" ht="12.75">
      <c r="A23" s="4"/>
      <c r="D23" s="5"/>
      <c r="E23" s="10"/>
      <c r="F23" s="5">
        <f t="shared" si="0"/>
        <v>0</v>
      </c>
      <c r="G23" s="5">
        <f t="shared" si="1"/>
        <v>120</v>
      </c>
      <c r="H23" s="5"/>
      <c r="I23" s="10"/>
      <c r="J23" s="5">
        <f t="shared" si="2"/>
        <v>0</v>
      </c>
      <c r="K23" s="5">
        <f t="shared" si="3"/>
        <v>100</v>
      </c>
      <c r="L23" s="5"/>
      <c r="M23" s="10"/>
      <c r="N23" s="10"/>
      <c r="O23" s="10">
        <f t="shared" si="4"/>
        <v>0</v>
      </c>
      <c r="P23" s="10"/>
      <c r="Q23" s="5">
        <f t="shared" si="5"/>
        <v>220</v>
      </c>
      <c r="R23" s="14"/>
      <c r="T23" s="5"/>
      <c r="U23" s="5"/>
    </row>
    <row r="24" spans="1:21" ht="12.75">
      <c r="A24" s="4"/>
      <c r="D24" s="5"/>
      <c r="E24" s="10"/>
      <c r="F24" s="5">
        <f t="shared" si="0"/>
        <v>0</v>
      </c>
      <c r="G24" s="5">
        <f t="shared" si="1"/>
        <v>120</v>
      </c>
      <c r="H24" s="5"/>
      <c r="I24" s="10"/>
      <c r="J24" s="5">
        <f t="shared" si="2"/>
        <v>0</v>
      </c>
      <c r="K24" s="5">
        <f t="shared" si="3"/>
        <v>100</v>
      </c>
      <c r="L24" s="5"/>
      <c r="M24" s="10"/>
      <c r="N24" s="10"/>
      <c r="O24" s="10">
        <f t="shared" si="4"/>
        <v>0</v>
      </c>
      <c r="P24" s="10"/>
      <c r="Q24" s="5">
        <f t="shared" si="5"/>
        <v>220</v>
      </c>
      <c r="R24" s="14"/>
      <c r="T24" s="5"/>
      <c r="U24" s="5"/>
    </row>
  </sheetData>
  <sheetProtection/>
  <mergeCells count="4">
    <mergeCell ref="S1:W1"/>
    <mergeCell ref="D1:G1"/>
    <mergeCell ref="H1:K1"/>
    <mergeCell ref="L1:O1"/>
  </mergeCells>
  <printOptions/>
  <pageMargins left="0.75" right="0.75" top="1" bottom="1" header="0.5" footer="0.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5" sqref="C25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41.00390625" style="0" bestFit="1" customWidth="1"/>
    <col min="12" max="12" width="11.25390625" style="0" customWidth="1"/>
    <col min="17" max="17" width="12.25390625" style="0" customWidth="1"/>
    <col min="20" max="20" width="10.125" style="0" customWidth="1"/>
    <col min="21" max="21" width="10.125" style="0" bestFit="1" customWidth="1"/>
  </cols>
  <sheetData>
    <row r="1" spans="4:16" ht="12.75">
      <c r="D1" s="21" t="s">
        <v>20</v>
      </c>
      <c r="E1" s="21"/>
      <c r="F1" s="21"/>
      <c r="G1" s="21"/>
      <c r="H1" s="21" t="s">
        <v>21</v>
      </c>
      <c r="I1" s="21"/>
      <c r="J1" s="21"/>
      <c r="K1" s="21"/>
      <c r="L1" s="21" t="s">
        <v>22</v>
      </c>
      <c r="M1" s="21"/>
      <c r="N1" s="21"/>
      <c r="O1" s="21"/>
      <c r="P1" s="20"/>
    </row>
    <row r="2" spans="1:21" ht="28.5" customHeight="1">
      <c r="A2" s="2" t="s">
        <v>0</v>
      </c>
      <c r="B2" s="2" t="s">
        <v>1</v>
      </c>
      <c r="C2" s="2" t="s">
        <v>2</v>
      </c>
      <c r="D2" s="3" t="s">
        <v>10</v>
      </c>
      <c r="E2" s="3" t="s">
        <v>11</v>
      </c>
      <c r="F2" s="2" t="s">
        <v>12</v>
      </c>
      <c r="G2" s="2" t="s">
        <v>13</v>
      </c>
      <c r="H2" s="3" t="s">
        <v>10</v>
      </c>
      <c r="I2" s="3" t="s">
        <v>11</v>
      </c>
      <c r="J2" s="2" t="s">
        <v>12</v>
      </c>
      <c r="K2" s="2" t="s">
        <v>14</v>
      </c>
      <c r="L2" s="2" t="s">
        <v>10</v>
      </c>
      <c r="M2" s="2" t="s">
        <v>15</v>
      </c>
      <c r="N2" s="2" t="s">
        <v>16</v>
      </c>
      <c r="O2" s="2" t="s">
        <v>17</v>
      </c>
      <c r="P2" s="2" t="s">
        <v>19</v>
      </c>
      <c r="Q2" s="2" t="s">
        <v>18</v>
      </c>
      <c r="R2" s="2" t="s">
        <v>19</v>
      </c>
      <c r="T2" s="2"/>
      <c r="U2" s="2"/>
    </row>
    <row r="3" spans="1:21" s="9" customFormat="1" ht="12.75">
      <c r="A3" s="4">
        <v>5516</v>
      </c>
      <c r="B3" s="1" t="s">
        <v>32</v>
      </c>
      <c r="C3" s="1" t="s">
        <v>34</v>
      </c>
      <c r="D3" s="5">
        <v>37.28</v>
      </c>
      <c r="E3" s="10">
        <v>0</v>
      </c>
      <c r="F3" s="5">
        <f aca="true" t="shared" si="0" ref="F3:F21">SUM(D3:E3)</f>
        <v>37.28</v>
      </c>
      <c r="G3" s="5">
        <f aca="true" t="shared" si="1" ref="G3:G21">120-F3</f>
        <v>82.72</v>
      </c>
      <c r="H3" s="5">
        <v>30.21</v>
      </c>
      <c r="I3" s="10">
        <v>0</v>
      </c>
      <c r="J3" s="5">
        <f aca="true" t="shared" si="2" ref="J3:J21">SUM(H3:I3)</f>
        <v>30.21</v>
      </c>
      <c r="K3" s="5">
        <f aca="true" t="shared" si="3" ref="K3:K21">100-J3</f>
        <v>69.78999999999999</v>
      </c>
      <c r="L3" s="5">
        <v>39.75</v>
      </c>
      <c r="M3" s="10">
        <v>26</v>
      </c>
      <c r="N3" s="10">
        <v>15</v>
      </c>
      <c r="O3" s="14">
        <f aca="true" t="shared" si="4" ref="O3:O21">SUM(M3,N3)</f>
        <v>41</v>
      </c>
      <c r="P3" s="11">
        <v>3</v>
      </c>
      <c r="Q3" s="5">
        <f aca="true" t="shared" si="5" ref="Q3:Q21">SUM(G3,K3,O3)</f>
        <v>193.51</v>
      </c>
      <c r="R3" s="11">
        <v>1</v>
      </c>
      <c r="T3" s="5"/>
      <c r="U3" s="5"/>
    </row>
    <row r="4" spans="1:21" ht="12.75">
      <c r="A4" s="4">
        <v>5503</v>
      </c>
      <c r="B4" s="1" t="s">
        <v>38</v>
      </c>
      <c r="C4" s="1" t="s">
        <v>115</v>
      </c>
      <c r="D4" s="5">
        <v>32.34</v>
      </c>
      <c r="E4" s="10">
        <v>5</v>
      </c>
      <c r="F4" s="5">
        <f t="shared" si="0"/>
        <v>37.34</v>
      </c>
      <c r="G4" s="5">
        <f t="shared" si="1"/>
        <v>82.66</v>
      </c>
      <c r="H4" s="5">
        <v>30.91</v>
      </c>
      <c r="I4" s="10">
        <v>15</v>
      </c>
      <c r="J4" s="5">
        <f t="shared" si="2"/>
        <v>45.91</v>
      </c>
      <c r="K4" s="5">
        <f t="shared" si="3"/>
        <v>54.09</v>
      </c>
      <c r="L4" s="5">
        <v>41.03</v>
      </c>
      <c r="M4" s="10">
        <v>31</v>
      </c>
      <c r="N4" s="10">
        <v>15</v>
      </c>
      <c r="O4" s="14">
        <f t="shared" si="4"/>
        <v>46</v>
      </c>
      <c r="P4" s="11">
        <v>2</v>
      </c>
      <c r="Q4" s="5">
        <f t="shared" si="5"/>
        <v>182.75</v>
      </c>
      <c r="R4" s="11">
        <v>2</v>
      </c>
      <c r="T4" s="5"/>
      <c r="U4" s="5"/>
    </row>
    <row r="5" spans="1:21" ht="12.75">
      <c r="A5" s="4">
        <v>5510</v>
      </c>
      <c r="B5" t="s">
        <v>6</v>
      </c>
      <c r="C5" t="s">
        <v>51</v>
      </c>
      <c r="D5" s="5">
        <v>37.97</v>
      </c>
      <c r="E5" s="10">
        <v>0</v>
      </c>
      <c r="F5" s="5">
        <f t="shared" si="0"/>
        <v>37.97</v>
      </c>
      <c r="G5" s="5">
        <f t="shared" si="1"/>
        <v>82.03</v>
      </c>
      <c r="H5" s="5">
        <v>32.03</v>
      </c>
      <c r="I5" s="10">
        <v>0</v>
      </c>
      <c r="J5" s="5">
        <f t="shared" si="2"/>
        <v>32.03</v>
      </c>
      <c r="K5" s="5">
        <f t="shared" si="3"/>
        <v>67.97</v>
      </c>
      <c r="L5" s="5">
        <v>38.99</v>
      </c>
      <c r="M5" s="10">
        <v>14</v>
      </c>
      <c r="N5" s="10">
        <v>15</v>
      </c>
      <c r="O5" s="14">
        <f t="shared" si="4"/>
        <v>29</v>
      </c>
      <c r="P5" s="14">
        <v>9</v>
      </c>
      <c r="Q5" s="5">
        <f t="shared" si="5"/>
        <v>179</v>
      </c>
      <c r="R5" s="11">
        <v>3</v>
      </c>
      <c r="T5" s="5"/>
      <c r="U5" s="5"/>
    </row>
    <row r="6" spans="1:21" ht="12.75">
      <c r="A6" s="4">
        <v>5511</v>
      </c>
      <c r="B6" s="1" t="s">
        <v>37</v>
      </c>
      <c r="C6" s="1" t="s">
        <v>71</v>
      </c>
      <c r="D6" s="5">
        <v>34.78</v>
      </c>
      <c r="E6" s="10">
        <v>0</v>
      </c>
      <c r="F6" s="5">
        <f t="shared" si="0"/>
        <v>34.78</v>
      </c>
      <c r="G6" s="5">
        <f t="shared" si="1"/>
        <v>85.22</v>
      </c>
      <c r="H6" s="5">
        <v>29.32</v>
      </c>
      <c r="I6" s="10">
        <v>5</v>
      </c>
      <c r="J6" s="5">
        <f t="shared" si="2"/>
        <v>34.32</v>
      </c>
      <c r="K6" s="5">
        <f t="shared" si="3"/>
        <v>65.68</v>
      </c>
      <c r="L6" s="5">
        <v>41.64</v>
      </c>
      <c r="M6" s="10">
        <v>17</v>
      </c>
      <c r="N6" s="10">
        <v>11</v>
      </c>
      <c r="O6" s="14">
        <f t="shared" si="4"/>
        <v>28</v>
      </c>
      <c r="P6" s="14">
        <v>10</v>
      </c>
      <c r="Q6" s="5">
        <f t="shared" si="5"/>
        <v>178.9</v>
      </c>
      <c r="R6" s="10">
        <v>4</v>
      </c>
      <c r="T6" s="5"/>
      <c r="U6" s="5"/>
    </row>
    <row r="7" spans="1:21" ht="12.75">
      <c r="A7" s="4">
        <v>5514</v>
      </c>
      <c r="B7" t="s">
        <v>113</v>
      </c>
      <c r="C7" t="s">
        <v>120</v>
      </c>
      <c r="D7" s="5">
        <v>39.34</v>
      </c>
      <c r="E7" s="10">
        <v>10</v>
      </c>
      <c r="F7" s="5">
        <f t="shared" si="0"/>
        <v>49.34</v>
      </c>
      <c r="G7" s="5">
        <f t="shared" si="1"/>
        <v>70.66</v>
      </c>
      <c r="H7" s="5">
        <v>35.97</v>
      </c>
      <c r="I7" s="10">
        <v>0</v>
      </c>
      <c r="J7" s="5">
        <f t="shared" si="2"/>
        <v>35.97</v>
      </c>
      <c r="K7" s="5">
        <f t="shared" si="3"/>
        <v>64.03</v>
      </c>
      <c r="L7" s="5">
        <v>39.7</v>
      </c>
      <c r="M7" s="10">
        <v>20</v>
      </c>
      <c r="N7" s="10">
        <v>15</v>
      </c>
      <c r="O7" s="14">
        <f t="shared" si="4"/>
        <v>35</v>
      </c>
      <c r="P7" s="14">
        <v>6</v>
      </c>
      <c r="Q7" s="5">
        <f aca="true" t="shared" si="6" ref="Q7:Q16">SUM(G7,K7,O7)</f>
        <v>169.69</v>
      </c>
      <c r="R7" s="10">
        <v>5</v>
      </c>
      <c r="T7" s="5"/>
      <c r="U7" s="5"/>
    </row>
    <row r="8" spans="1:23" ht="12.75">
      <c r="A8" s="4">
        <v>5509</v>
      </c>
      <c r="B8" t="s">
        <v>57</v>
      </c>
      <c r="C8" t="s">
        <v>91</v>
      </c>
      <c r="D8" s="5">
        <v>36.12</v>
      </c>
      <c r="E8" s="10">
        <v>0</v>
      </c>
      <c r="F8" s="19">
        <f t="shared" si="0"/>
        <v>36.12</v>
      </c>
      <c r="G8" s="19">
        <f t="shared" si="1"/>
        <v>83.88</v>
      </c>
      <c r="H8" s="5">
        <v>34.25</v>
      </c>
      <c r="I8" s="10">
        <v>10</v>
      </c>
      <c r="J8" s="19">
        <f t="shared" si="2"/>
        <v>44.25</v>
      </c>
      <c r="K8" s="19">
        <f t="shared" si="3"/>
        <v>55.75</v>
      </c>
      <c r="L8" s="5">
        <v>46.53</v>
      </c>
      <c r="M8" s="10">
        <v>18</v>
      </c>
      <c r="N8" s="10">
        <v>1</v>
      </c>
      <c r="O8" s="14">
        <f t="shared" si="4"/>
        <v>19</v>
      </c>
      <c r="P8" s="14">
        <v>15</v>
      </c>
      <c r="Q8" s="19">
        <f t="shared" si="5"/>
        <v>158.63</v>
      </c>
      <c r="R8" s="10">
        <v>6</v>
      </c>
      <c r="T8" s="5"/>
      <c r="U8" s="5"/>
      <c r="W8" s="8"/>
    </row>
    <row r="9" spans="1:21" ht="12.75">
      <c r="A9" s="4">
        <v>5518</v>
      </c>
      <c r="B9" t="s">
        <v>122</v>
      </c>
      <c r="C9" t="s">
        <v>123</v>
      </c>
      <c r="D9" s="5">
        <v>40.21</v>
      </c>
      <c r="E9" s="10">
        <v>5</v>
      </c>
      <c r="F9" s="5">
        <f t="shared" si="0"/>
        <v>45.21</v>
      </c>
      <c r="G9" s="5">
        <f t="shared" si="1"/>
        <v>74.78999999999999</v>
      </c>
      <c r="H9" s="5">
        <v>37.32</v>
      </c>
      <c r="I9" s="10">
        <v>15</v>
      </c>
      <c r="J9" s="5">
        <f t="shared" si="2"/>
        <v>52.32</v>
      </c>
      <c r="K9" s="5">
        <f t="shared" si="3"/>
        <v>47.68</v>
      </c>
      <c r="L9" s="5">
        <v>43.25</v>
      </c>
      <c r="M9" s="10">
        <v>21</v>
      </c>
      <c r="N9" s="10">
        <v>0</v>
      </c>
      <c r="O9" s="14">
        <f t="shared" si="4"/>
        <v>21</v>
      </c>
      <c r="P9" s="14">
        <v>12</v>
      </c>
      <c r="Q9" s="5">
        <f t="shared" si="5"/>
        <v>143.47</v>
      </c>
      <c r="R9" s="10">
        <v>7</v>
      </c>
      <c r="T9" s="5"/>
      <c r="U9" s="5"/>
    </row>
    <row r="10" spans="1:21" ht="12.75">
      <c r="A10" s="4">
        <v>5508</v>
      </c>
      <c r="B10" t="s">
        <v>140</v>
      </c>
      <c r="C10" t="s">
        <v>141</v>
      </c>
      <c r="D10" s="5">
        <v>38.22</v>
      </c>
      <c r="E10" s="10">
        <v>20</v>
      </c>
      <c r="F10" s="5">
        <f t="shared" si="0"/>
        <v>58.22</v>
      </c>
      <c r="G10" s="5">
        <f t="shared" si="1"/>
        <v>61.78</v>
      </c>
      <c r="H10" s="5"/>
      <c r="I10" s="10">
        <v>100</v>
      </c>
      <c r="J10" s="5">
        <f t="shared" si="2"/>
        <v>100</v>
      </c>
      <c r="K10" s="5">
        <f t="shared" si="3"/>
        <v>0</v>
      </c>
      <c r="L10" s="5">
        <v>40.25</v>
      </c>
      <c r="M10" s="10">
        <v>31</v>
      </c>
      <c r="N10" s="10">
        <v>15</v>
      </c>
      <c r="O10" s="14">
        <f t="shared" si="4"/>
        <v>46</v>
      </c>
      <c r="P10" s="11">
        <v>1</v>
      </c>
      <c r="Q10" s="5">
        <f t="shared" si="6"/>
        <v>107.78</v>
      </c>
      <c r="R10" s="10">
        <v>8</v>
      </c>
      <c r="T10" s="5"/>
      <c r="U10" s="5"/>
    </row>
    <row r="11" spans="1:21" ht="12.75">
      <c r="A11" s="4">
        <v>5520</v>
      </c>
      <c r="B11" s="1" t="s">
        <v>6</v>
      </c>
      <c r="C11" s="1" t="s">
        <v>126</v>
      </c>
      <c r="D11" s="5">
        <v>37.88</v>
      </c>
      <c r="E11" s="10">
        <v>15</v>
      </c>
      <c r="F11" s="5">
        <f t="shared" si="0"/>
        <v>52.88</v>
      </c>
      <c r="G11" s="5">
        <f t="shared" si="1"/>
        <v>67.12</v>
      </c>
      <c r="H11" s="5"/>
      <c r="I11" s="10">
        <v>100</v>
      </c>
      <c r="J11" s="5">
        <f t="shared" si="2"/>
        <v>100</v>
      </c>
      <c r="K11" s="5">
        <f t="shared" si="3"/>
        <v>0</v>
      </c>
      <c r="L11" s="5">
        <v>40.76</v>
      </c>
      <c r="M11" s="10">
        <v>25</v>
      </c>
      <c r="N11" s="10">
        <v>15</v>
      </c>
      <c r="O11" s="14">
        <f t="shared" si="4"/>
        <v>40</v>
      </c>
      <c r="P11" s="14">
        <v>4</v>
      </c>
      <c r="Q11" s="5">
        <f t="shared" si="6"/>
        <v>107.12</v>
      </c>
      <c r="R11" s="10">
        <v>9</v>
      </c>
      <c r="T11" s="5"/>
      <c r="U11" s="5"/>
    </row>
    <row r="12" spans="1:21" ht="12.75">
      <c r="A12" s="4">
        <v>5502</v>
      </c>
      <c r="B12" t="s">
        <v>9</v>
      </c>
      <c r="C12" t="s">
        <v>90</v>
      </c>
      <c r="D12" s="5"/>
      <c r="E12" s="10">
        <v>120</v>
      </c>
      <c r="F12" s="5">
        <f t="shared" si="0"/>
        <v>120</v>
      </c>
      <c r="G12" s="5">
        <f t="shared" si="1"/>
        <v>0</v>
      </c>
      <c r="H12" s="5">
        <v>32.56</v>
      </c>
      <c r="I12" s="10">
        <v>0</v>
      </c>
      <c r="J12" s="5">
        <f t="shared" si="2"/>
        <v>32.56</v>
      </c>
      <c r="K12" s="5">
        <f t="shared" si="3"/>
        <v>67.44</v>
      </c>
      <c r="L12" s="5">
        <v>40.1</v>
      </c>
      <c r="M12" s="10">
        <v>19</v>
      </c>
      <c r="N12" s="10">
        <v>15</v>
      </c>
      <c r="O12" s="14">
        <f t="shared" si="4"/>
        <v>34</v>
      </c>
      <c r="P12" s="14">
        <v>7</v>
      </c>
      <c r="Q12" s="5">
        <f t="shared" si="6"/>
        <v>101.44</v>
      </c>
      <c r="R12" s="10">
        <v>10</v>
      </c>
      <c r="T12" s="5"/>
      <c r="U12" s="5"/>
    </row>
    <row r="13" spans="1:21" ht="12.75">
      <c r="A13" s="4">
        <v>5513</v>
      </c>
      <c r="B13" s="1" t="s">
        <v>118</v>
      </c>
      <c r="C13" s="1" t="s">
        <v>119</v>
      </c>
      <c r="D13" s="5"/>
      <c r="E13" s="10">
        <v>120</v>
      </c>
      <c r="F13" s="5">
        <f t="shared" si="0"/>
        <v>120</v>
      </c>
      <c r="G13" s="5">
        <f t="shared" si="1"/>
        <v>0</v>
      </c>
      <c r="H13" s="5">
        <v>31.53</v>
      </c>
      <c r="I13" s="10">
        <v>5</v>
      </c>
      <c r="J13" s="5">
        <f t="shared" si="2"/>
        <v>36.53</v>
      </c>
      <c r="K13" s="5">
        <f t="shared" si="3"/>
        <v>63.47</v>
      </c>
      <c r="L13" s="5">
        <v>40.45</v>
      </c>
      <c r="M13" s="10">
        <v>19</v>
      </c>
      <c r="N13" s="10">
        <v>15</v>
      </c>
      <c r="O13" s="14">
        <f t="shared" si="4"/>
        <v>34</v>
      </c>
      <c r="P13" s="14">
        <v>8</v>
      </c>
      <c r="Q13" s="5">
        <f t="shared" si="6"/>
        <v>97.47</v>
      </c>
      <c r="R13" s="10">
        <v>11</v>
      </c>
      <c r="T13" s="5"/>
      <c r="U13" s="5"/>
    </row>
    <row r="14" spans="1:21" ht="12.75">
      <c r="A14" s="18">
        <v>5501</v>
      </c>
      <c r="B14" s="12" t="s">
        <v>113</v>
      </c>
      <c r="C14" s="12" t="s">
        <v>114</v>
      </c>
      <c r="D14" s="5"/>
      <c r="E14" s="10">
        <v>120</v>
      </c>
      <c r="F14" s="5">
        <f t="shared" si="0"/>
        <v>120</v>
      </c>
      <c r="G14" s="5">
        <f t="shared" si="1"/>
        <v>0</v>
      </c>
      <c r="H14" s="5">
        <v>29.21</v>
      </c>
      <c r="I14" s="10">
        <v>5</v>
      </c>
      <c r="J14" s="5">
        <f t="shared" si="2"/>
        <v>34.21</v>
      </c>
      <c r="K14" s="5">
        <f t="shared" si="3"/>
        <v>65.78999999999999</v>
      </c>
      <c r="L14" s="5">
        <v>41.63</v>
      </c>
      <c r="M14" s="10">
        <v>13</v>
      </c>
      <c r="N14" s="10">
        <v>11</v>
      </c>
      <c r="O14" s="14">
        <f>SUM(M14,N14)</f>
        <v>24</v>
      </c>
      <c r="P14" s="14">
        <v>11</v>
      </c>
      <c r="Q14" s="5">
        <f t="shared" si="5"/>
        <v>89.78999999999999</v>
      </c>
      <c r="R14" s="10">
        <v>12</v>
      </c>
      <c r="T14" s="5"/>
      <c r="U14" s="5"/>
    </row>
    <row r="15" spans="1:21" ht="12.75">
      <c r="A15" s="4">
        <v>5519</v>
      </c>
      <c r="B15" t="s">
        <v>124</v>
      </c>
      <c r="C15" t="s">
        <v>125</v>
      </c>
      <c r="D15" s="5"/>
      <c r="E15" s="10">
        <v>120</v>
      </c>
      <c r="F15" s="5">
        <f t="shared" si="0"/>
        <v>120</v>
      </c>
      <c r="G15" s="5">
        <f t="shared" si="1"/>
        <v>0</v>
      </c>
      <c r="H15" s="5">
        <v>41.35</v>
      </c>
      <c r="I15" s="10">
        <v>5</v>
      </c>
      <c r="J15" s="5">
        <f t="shared" si="2"/>
        <v>46.35</v>
      </c>
      <c r="K15" s="5">
        <f t="shared" si="3"/>
        <v>53.65</v>
      </c>
      <c r="L15" s="5">
        <v>43.61</v>
      </c>
      <c r="M15" s="10">
        <v>19</v>
      </c>
      <c r="N15" s="10">
        <v>0</v>
      </c>
      <c r="O15" s="14">
        <f t="shared" si="4"/>
        <v>19</v>
      </c>
      <c r="P15" s="14">
        <v>14</v>
      </c>
      <c r="Q15" s="5">
        <f t="shared" si="6"/>
        <v>72.65</v>
      </c>
      <c r="R15" s="10">
        <v>13</v>
      </c>
      <c r="T15" s="5"/>
      <c r="U15" s="5"/>
    </row>
    <row r="16" spans="1:21" ht="12.75">
      <c r="A16" s="4">
        <v>5507</v>
      </c>
      <c r="B16" s="1" t="s">
        <v>46</v>
      </c>
      <c r="C16" s="1" t="s">
        <v>50</v>
      </c>
      <c r="D16" s="5"/>
      <c r="E16" s="10">
        <v>120</v>
      </c>
      <c r="F16" s="5">
        <f t="shared" si="0"/>
        <v>120</v>
      </c>
      <c r="G16" s="5">
        <f t="shared" si="1"/>
        <v>0</v>
      </c>
      <c r="H16" s="5">
        <v>31.61</v>
      </c>
      <c r="I16" s="10">
        <v>10</v>
      </c>
      <c r="J16" s="5">
        <f t="shared" si="2"/>
        <v>41.61</v>
      </c>
      <c r="K16" s="5">
        <f t="shared" si="3"/>
        <v>58.39</v>
      </c>
      <c r="L16" s="5">
        <v>40.25</v>
      </c>
      <c r="M16" s="10">
        <v>10</v>
      </c>
      <c r="N16" s="10">
        <v>0</v>
      </c>
      <c r="O16" s="14">
        <f t="shared" si="4"/>
        <v>10</v>
      </c>
      <c r="P16" s="14">
        <v>16</v>
      </c>
      <c r="Q16" s="5">
        <f t="shared" si="6"/>
        <v>68.39</v>
      </c>
      <c r="R16" s="10">
        <v>14</v>
      </c>
      <c r="T16" s="5"/>
      <c r="U16" s="5"/>
    </row>
    <row r="17" spans="1:21" ht="12.75">
      <c r="A17" s="4">
        <v>5517</v>
      </c>
      <c r="B17" t="s">
        <v>25</v>
      </c>
      <c r="C17" t="s">
        <v>93</v>
      </c>
      <c r="D17" s="5"/>
      <c r="E17" s="10">
        <v>120</v>
      </c>
      <c r="F17" s="5">
        <f t="shared" si="0"/>
        <v>120</v>
      </c>
      <c r="G17" s="5">
        <f t="shared" si="1"/>
        <v>0</v>
      </c>
      <c r="H17" s="5"/>
      <c r="I17" s="10">
        <v>100</v>
      </c>
      <c r="J17" s="5">
        <f t="shared" si="2"/>
        <v>100</v>
      </c>
      <c r="K17" s="5">
        <f t="shared" si="3"/>
        <v>0</v>
      </c>
      <c r="L17" s="5">
        <v>42.3</v>
      </c>
      <c r="M17" s="10">
        <v>27</v>
      </c>
      <c r="N17" s="10">
        <v>11</v>
      </c>
      <c r="O17" s="14">
        <f t="shared" si="4"/>
        <v>38</v>
      </c>
      <c r="P17" s="14">
        <v>5</v>
      </c>
      <c r="Q17" s="5">
        <f t="shared" si="5"/>
        <v>38</v>
      </c>
      <c r="R17" s="10">
        <v>15</v>
      </c>
      <c r="T17" s="5"/>
      <c r="U17" s="5"/>
    </row>
    <row r="18" spans="1:21" ht="12.75">
      <c r="A18" s="4">
        <v>5506</v>
      </c>
      <c r="B18" s="9" t="s">
        <v>72</v>
      </c>
      <c r="C18" t="s">
        <v>73</v>
      </c>
      <c r="D18" s="5"/>
      <c r="E18" s="10">
        <v>120</v>
      </c>
      <c r="F18" s="5">
        <f>SUM(D18:E18)</f>
        <v>120</v>
      </c>
      <c r="G18" s="5">
        <f>120-F18</f>
        <v>0</v>
      </c>
      <c r="H18" s="5"/>
      <c r="I18" s="10">
        <v>100</v>
      </c>
      <c r="J18" s="5">
        <f>SUM(H18:I18)</f>
        <v>100</v>
      </c>
      <c r="K18" s="5">
        <f>100-J18</f>
        <v>0</v>
      </c>
      <c r="L18" s="5">
        <v>38.1</v>
      </c>
      <c r="M18" s="10">
        <v>19</v>
      </c>
      <c r="N18" s="10">
        <v>0</v>
      </c>
      <c r="O18" s="14">
        <f t="shared" si="4"/>
        <v>19</v>
      </c>
      <c r="P18" s="14">
        <v>13</v>
      </c>
      <c r="Q18" s="5">
        <f>SUM(G18,K18,O18)</f>
        <v>19</v>
      </c>
      <c r="R18" s="10">
        <v>16</v>
      </c>
      <c r="T18" s="5"/>
      <c r="U18" s="5"/>
    </row>
    <row r="19" spans="1:21" ht="12.75">
      <c r="A19" s="4">
        <v>5515</v>
      </c>
      <c r="B19" t="s">
        <v>92</v>
      </c>
      <c r="C19" t="s">
        <v>121</v>
      </c>
      <c r="D19" s="5">
        <v>48.78</v>
      </c>
      <c r="E19" s="10">
        <v>10</v>
      </c>
      <c r="F19" s="5">
        <f>SUM(D19:E19)</f>
        <v>58.78</v>
      </c>
      <c r="G19" s="5">
        <f>120-F19</f>
        <v>61.22</v>
      </c>
      <c r="H19" s="5">
        <v>39.96</v>
      </c>
      <c r="I19" s="10">
        <v>0</v>
      </c>
      <c r="J19" s="5">
        <f>SUM(H19:I19)</f>
        <v>39.96</v>
      </c>
      <c r="K19" s="5">
        <f>100-J19</f>
        <v>60.04</v>
      </c>
      <c r="L19" s="5" t="s">
        <v>142</v>
      </c>
      <c r="M19" s="10"/>
      <c r="N19" s="10"/>
      <c r="O19" s="14">
        <f>SUM(M19,N19)</f>
        <v>0</v>
      </c>
      <c r="P19" s="14"/>
      <c r="Q19" s="5">
        <f>SUM(G19,K19,O19)</f>
        <v>121.25999999999999</v>
      </c>
      <c r="R19" t="s">
        <v>143</v>
      </c>
      <c r="T19" s="5"/>
      <c r="U19" s="5"/>
    </row>
    <row r="20" spans="1:21" ht="12.75">
      <c r="A20" s="4">
        <v>5504</v>
      </c>
      <c r="B20" s="1" t="s">
        <v>30</v>
      </c>
      <c r="C20" s="1" t="s">
        <v>31</v>
      </c>
      <c r="D20" s="5"/>
      <c r="E20" s="10">
        <v>120</v>
      </c>
      <c r="F20" s="5">
        <f t="shared" si="0"/>
        <v>120</v>
      </c>
      <c r="G20" s="5">
        <f t="shared" si="1"/>
        <v>0</v>
      </c>
      <c r="H20" s="5"/>
      <c r="I20" s="10">
        <v>100</v>
      </c>
      <c r="J20" s="5">
        <f t="shared" si="2"/>
        <v>100</v>
      </c>
      <c r="K20" s="5">
        <f t="shared" si="3"/>
        <v>0</v>
      </c>
      <c r="L20" s="5" t="s">
        <v>142</v>
      </c>
      <c r="M20" s="10"/>
      <c r="N20" s="10"/>
      <c r="O20" s="14">
        <f t="shared" si="4"/>
        <v>0</v>
      </c>
      <c r="P20" s="11"/>
      <c r="Q20" s="5">
        <f t="shared" si="5"/>
        <v>0</v>
      </c>
      <c r="R20" t="s">
        <v>143</v>
      </c>
      <c r="T20" s="5"/>
      <c r="U20" s="5"/>
    </row>
    <row r="21" spans="1:21" ht="12.75">
      <c r="A21" s="4">
        <v>5512</v>
      </c>
      <c r="B21" t="s">
        <v>116</v>
      </c>
      <c r="C21" t="s">
        <v>117</v>
      </c>
      <c r="D21" s="5"/>
      <c r="E21" s="10">
        <v>120</v>
      </c>
      <c r="F21" s="5">
        <f t="shared" si="0"/>
        <v>120</v>
      </c>
      <c r="G21" s="5">
        <f t="shared" si="1"/>
        <v>0</v>
      </c>
      <c r="H21" s="5"/>
      <c r="I21" s="10">
        <v>100</v>
      </c>
      <c r="J21" s="5">
        <f t="shared" si="2"/>
        <v>100</v>
      </c>
      <c r="K21" s="5">
        <f t="shared" si="3"/>
        <v>0</v>
      </c>
      <c r="L21" s="5" t="s">
        <v>142</v>
      </c>
      <c r="M21" s="10"/>
      <c r="N21" s="10"/>
      <c r="O21" s="14">
        <f t="shared" si="4"/>
        <v>0</v>
      </c>
      <c r="P21" s="14"/>
      <c r="Q21" s="5">
        <f t="shared" si="5"/>
        <v>0</v>
      </c>
      <c r="R21" t="s">
        <v>143</v>
      </c>
      <c r="T21" s="5"/>
      <c r="U21" s="5"/>
    </row>
    <row r="22" spans="20:21" ht="12.75">
      <c r="T22" s="5"/>
      <c r="U22" s="5"/>
    </row>
    <row r="23" spans="20:21" ht="12.75">
      <c r="T23" s="5"/>
      <c r="U23" s="5"/>
    </row>
    <row r="24" spans="20:21" ht="12.75">
      <c r="T24" s="5"/>
      <c r="U24" s="5"/>
    </row>
    <row r="25" spans="20:21" ht="12.75">
      <c r="T25" s="5"/>
      <c r="U25" s="5"/>
    </row>
    <row r="26" spans="20:21" ht="12.75">
      <c r="T26" s="5"/>
      <c r="U26" s="5"/>
    </row>
    <row r="27" spans="20:21" ht="12.75">
      <c r="T27" s="5"/>
      <c r="U27" s="5"/>
    </row>
  </sheetData>
  <sheetProtection/>
  <mergeCells count="3">
    <mergeCell ref="D1:G1"/>
    <mergeCell ref="H1:K1"/>
    <mergeCell ref="L1:O1"/>
  </mergeCells>
  <printOptions/>
  <pageMargins left="0.75" right="0.75" top="1" bottom="1" header="0.5" footer="0.5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12" sqref="S12"/>
    </sheetView>
  </sheetViews>
  <sheetFormatPr defaultColWidth="9.00390625" defaultRowHeight="12.75"/>
  <cols>
    <col min="1" max="1" width="11.25390625" style="6" customWidth="1"/>
    <col min="2" max="2" width="22.125" style="0" bestFit="1" customWidth="1"/>
    <col min="3" max="3" width="32.875" style="0" bestFit="1" customWidth="1"/>
    <col min="12" max="12" width="11.75390625" style="0" customWidth="1"/>
    <col min="17" max="17" width="12.25390625" style="0" customWidth="1"/>
    <col min="20" max="20" width="10.125" style="0" customWidth="1"/>
    <col min="21" max="21" width="10.125" style="0" bestFit="1" customWidth="1"/>
  </cols>
  <sheetData>
    <row r="1" spans="4:16" ht="12.75">
      <c r="D1" s="21" t="s">
        <v>20</v>
      </c>
      <c r="E1" s="21"/>
      <c r="F1" s="21"/>
      <c r="G1" s="21"/>
      <c r="H1" s="21" t="s">
        <v>21</v>
      </c>
      <c r="I1" s="21"/>
      <c r="J1" s="21"/>
      <c r="K1" s="21"/>
      <c r="L1" s="21" t="s">
        <v>22</v>
      </c>
      <c r="M1" s="21"/>
      <c r="N1" s="21"/>
      <c r="O1" s="21"/>
      <c r="P1" s="20"/>
    </row>
    <row r="2" spans="1:21" ht="28.5" customHeight="1">
      <c r="A2" s="16" t="s">
        <v>0</v>
      </c>
      <c r="B2" s="2" t="s">
        <v>1</v>
      </c>
      <c r="C2" s="2" t="s">
        <v>2</v>
      </c>
      <c r="D2" s="3" t="s">
        <v>10</v>
      </c>
      <c r="E2" s="3" t="s">
        <v>11</v>
      </c>
      <c r="F2" s="2" t="s">
        <v>12</v>
      </c>
      <c r="G2" s="2" t="s">
        <v>13</v>
      </c>
      <c r="H2" s="3" t="s">
        <v>10</v>
      </c>
      <c r="I2" s="3" t="s">
        <v>11</v>
      </c>
      <c r="J2" s="2" t="s">
        <v>12</v>
      </c>
      <c r="K2" s="2" t="s">
        <v>14</v>
      </c>
      <c r="L2" s="2" t="s">
        <v>10</v>
      </c>
      <c r="M2" s="2" t="s">
        <v>15</v>
      </c>
      <c r="N2" s="2" t="s">
        <v>16</v>
      </c>
      <c r="O2" s="2" t="s">
        <v>17</v>
      </c>
      <c r="P2" s="2" t="s">
        <v>19</v>
      </c>
      <c r="Q2" s="2" t="s">
        <v>18</v>
      </c>
      <c r="R2" s="2" t="s">
        <v>19</v>
      </c>
      <c r="T2" s="2"/>
      <c r="U2" s="2"/>
    </row>
    <row r="3" spans="1:21" ht="12.75">
      <c r="A3" s="17">
        <v>4019</v>
      </c>
      <c r="B3" s="1" t="s">
        <v>24</v>
      </c>
      <c r="C3" s="1" t="s">
        <v>44</v>
      </c>
      <c r="D3" s="19">
        <v>35.81</v>
      </c>
      <c r="E3" s="14">
        <v>5</v>
      </c>
      <c r="F3" s="5">
        <f>SUM(D3:E3)</f>
        <v>40.81</v>
      </c>
      <c r="G3" s="5">
        <f>120-F3</f>
        <v>79.19</v>
      </c>
      <c r="H3" s="19">
        <v>29.6</v>
      </c>
      <c r="I3" s="14">
        <v>0</v>
      </c>
      <c r="J3" s="5">
        <f>SUM(H3:I3)</f>
        <v>29.6</v>
      </c>
      <c r="K3" s="5">
        <f>100-J3</f>
        <v>70.4</v>
      </c>
      <c r="L3" s="19">
        <v>39.07</v>
      </c>
      <c r="M3" s="14">
        <v>29</v>
      </c>
      <c r="N3" s="14">
        <v>15</v>
      </c>
      <c r="O3" s="10">
        <f aca="true" t="shared" si="0" ref="O3:O24">SUM(M3,N3)</f>
        <v>44</v>
      </c>
      <c r="P3" s="11">
        <v>2</v>
      </c>
      <c r="Q3" s="5">
        <f aca="true" t="shared" si="1" ref="Q3:Q23">SUM(G3,K3,O3)</f>
        <v>193.59</v>
      </c>
      <c r="R3" s="11">
        <v>1</v>
      </c>
      <c r="T3" s="5"/>
      <c r="U3" s="5"/>
    </row>
    <row r="4" spans="1:21" ht="12.75">
      <c r="A4" s="17">
        <v>4001</v>
      </c>
      <c r="B4" s="1" t="s">
        <v>52</v>
      </c>
      <c r="C4" s="1" t="s">
        <v>53</v>
      </c>
      <c r="D4" s="5">
        <v>35.59</v>
      </c>
      <c r="E4" s="10">
        <v>10</v>
      </c>
      <c r="F4" s="5">
        <f aca="true" t="shared" si="2" ref="F4:F24">SUM(D4:E4)</f>
        <v>45.59</v>
      </c>
      <c r="G4" s="5">
        <f aca="true" t="shared" si="3" ref="G4:G24">120-F4</f>
        <v>74.41</v>
      </c>
      <c r="H4" s="5">
        <v>30</v>
      </c>
      <c r="I4" s="10">
        <v>0</v>
      </c>
      <c r="J4" s="5">
        <f aca="true" t="shared" si="4" ref="J4:J24">SUM(H4:I4)</f>
        <v>30</v>
      </c>
      <c r="K4" s="5">
        <f aca="true" t="shared" si="5" ref="K4:K24">100-J4</f>
        <v>70</v>
      </c>
      <c r="L4" s="5">
        <v>40.76</v>
      </c>
      <c r="M4" s="10">
        <v>31</v>
      </c>
      <c r="N4" s="10">
        <v>15</v>
      </c>
      <c r="O4" s="10">
        <f>SUM(M4,N4)</f>
        <v>46</v>
      </c>
      <c r="P4" s="11">
        <v>1</v>
      </c>
      <c r="Q4" s="5">
        <f>SUM(G4,K4,O4)</f>
        <v>190.41</v>
      </c>
      <c r="R4" s="11">
        <v>2</v>
      </c>
      <c r="T4" s="5"/>
      <c r="U4" s="5"/>
    </row>
    <row r="5" spans="1:21" ht="12.75">
      <c r="A5" s="17">
        <v>4008</v>
      </c>
      <c r="B5" s="1" t="s">
        <v>3</v>
      </c>
      <c r="C5" s="1" t="s">
        <v>136</v>
      </c>
      <c r="D5" s="5">
        <v>40.69</v>
      </c>
      <c r="E5" s="10">
        <v>5</v>
      </c>
      <c r="F5" s="5">
        <f>SUM(D5:E5)</f>
        <v>45.69</v>
      </c>
      <c r="G5" s="5">
        <f>120-F5</f>
        <v>74.31</v>
      </c>
      <c r="H5" s="5">
        <v>31.53</v>
      </c>
      <c r="I5" s="10">
        <v>0</v>
      </c>
      <c r="J5" s="5">
        <f>SUM(H5:I5)</f>
        <v>31.53</v>
      </c>
      <c r="K5" s="5">
        <f>100-J5</f>
        <v>68.47</v>
      </c>
      <c r="L5" s="5">
        <v>40.75</v>
      </c>
      <c r="M5" s="10">
        <v>28</v>
      </c>
      <c r="N5" s="10">
        <v>15</v>
      </c>
      <c r="O5" s="10">
        <f t="shared" si="0"/>
        <v>43</v>
      </c>
      <c r="P5" s="11">
        <v>3</v>
      </c>
      <c r="Q5" s="5">
        <f t="shared" si="1"/>
        <v>185.78</v>
      </c>
      <c r="R5" s="11">
        <v>3</v>
      </c>
      <c r="T5" s="5"/>
      <c r="U5" s="5"/>
    </row>
    <row r="6" spans="1:21" ht="12.75">
      <c r="A6" s="17">
        <v>4011</v>
      </c>
      <c r="B6" t="s">
        <v>4</v>
      </c>
      <c r="C6" t="s">
        <v>39</v>
      </c>
      <c r="D6" s="5">
        <v>35.25</v>
      </c>
      <c r="E6" s="10">
        <v>5</v>
      </c>
      <c r="F6" s="5">
        <f t="shared" si="2"/>
        <v>40.25</v>
      </c>
      <c r="G6" s="5">
        <f t="shared" si="3"/>
        <v>79.75</v>
      </c>
      <c r="H6" s="5">
        <v>32.31</v>
      </c>
      <c r="I6" s="10">
        <v>0</v>
      </c>
      <c r="J6" s="5">
        <f t="shared" si="4"/>
        <v>32.31</v>
      </c>
      <c r="K6" s="5">
        <f t="shared" si="5"/>
        <v>67.69</v>
      </c>
      <c r="L6" s="5">
        <v>40.84</v>
      </c>
      <c r="M6" s="10">
        <v>26</v>
      </c>
      <c r="N6" s="10">
        <v>11</v>
      </c>
      <c r="O6" s="10">
        <f t="shared" si="0"/>
        <v>37</v>
      </c>
      <c r="P6" s="10">
        <v>5</v>
      </c>
      <c r="Q6" s="5">
        <f t="shared" si="1"/>
        <v>184.44</v>
      </c>
      <c r="R6" s="14">
        <v>4</v>
      </c>
      <c r="T6" s="5"/>
      <c r="U6" s="5"/>
    </row>
    <row r="7" spans="1:21" ht="12.75">
      <c r="A7" s="17">
        <v>4003</v>
      </c>
      <c r="B7" t="s">
        <v>29</v>
      </c>
      <c r="C7" t="s">
        <v>69</v>
      </c>
      <c r="D7" s="5">
        <v>41.72</v>
      </c>
      <c r="E7" s="10">
        <v>10</v>
      </c>
      <c r="F7" s="5">
        <f>SUM(D7:E7)</f>
        <v>51.72</v>
      </c>
      <c r="G7" s="5">
        <f>120-F7</f>
        <v>68.28</v>
      </c>
      <c r="H7" s="5">
        <v>31.82</v>
      </c>
      <c r="I7" s="10">
        <v>0</v>
      </c>
      <c r="J7" s="5">
        <f>SUM(H7:I7)</f>
        <v>31.82</v>
      </c>
      <c r="K7" s="5">
        <f>100-J7</f>
        <v>68.18</v>
      </c>
      <c r="L7" s="5">
        <v>39.58</v>
      </c>
      <c r="M7" s="10">
        <v>26</v>
      </c>
      <c r="N7" s="10">
        <v>15</v>
      </c>
      <c r="O7" s="10">
        <f t="shared" si="0"/>
        <v>41</v>
      </c>
      <c r="P7" s="10">
        <v>4</v>
      </c>
      <c r="Q7" s="5">
        <f t="shared" si="1"/>
        <v>177.46</v>
      </c>
      <c r="R7" s="14">
        <v>5</v>
      </c>
      <c r="T7" s="5"/>
      <c r="U7" s="5"/>
    </row>
    <row r="8" spans="1:21" ht="12.75">
      <c r="A8" s="17">
        <v>4016</v>
      </c>
      <c r="B8" s="9" t="s">
        <v>38</v>
      </c>
      <c r="C8" t="s">
        <v>40</v>
      </c>
      <c r="D8" s="5">
        <v>38.41</v>
      </c>
      <c r="E8" s="10">
        <v>0</v>
      </c>
      <c r="F8" s="5">
        <f>SUM(D8:E8)</f>
        <v>38.41</v>
      </c>
      <c r="G8" s="5">
        <f>120-F8</f>
        <v>81.59</v>
      </c>
      <c r="H8" s="5">
        <v>31.38</v>
      </c>
      <c r="I8" s="10">
        <v>0</v>
      </c>
      <c r="J8" s="5">
        <f>SUM(H8:I8)</f>
        <v>31.38</v>
      </c>
      <c r="K8" s="5">
        <f>100-J8</f>
        <v>68.62</v>
      </c>
      <c r="L8" s="5">
        <v>40.96</v>
      </c>
      <c r="M8" s="10">
        <v>24</v>
      </c>
      <c r="N8" s="10">
        <v>0</v>
      </c>
      <c r="O8" s="10">
        <f t="shared" si="0"/>
        <v>24</v>
      </c>
      <c r="P8" s="10">
        <v>15</v>
      </c>
      <c r="Q8" s="5">
        <f>SUM(G8,K8,O8)</f>
        <v>174.21</v>
      </c>
      <c r="R8" s="14">
        <v>6</v>
      </c>
      <c r="T8" s="5"/>
      <c r="U8" s="5"/>
    </row>
    <row r="9" spans="1:21" ht="12.75">
      <c r="A9" s="17">
        <v>4021</v>
      </c>
      <c r="B9" s="1" t="s">
        <v>100</v>
      </c>
      <c r="C9" s="1" t="s">
        <v>101</v>
      </c>
      <c r="D9" s="5">
        <v>46.25</v>
      </c>
      <c r="E9" s="10">
        <v>0</v>
      </c>
      <c r="F9" s="5">
        <f t="shared" si="2"/>
        <v>46.25</v>
      </c>
      <c r="G9" s="5">
        <f t="shared" si="3"/>
        <v>73.75</v>
      </c>
      <c r="H9" s="5">
        <v>37.78</v>
      </c>
      <c r="I9" s="10">
        <v>0</v>
      </c>
      <c r="J9" s="5">
        <f t="shared" si="4"/>
        <v>37.78</v>
      </c>
      <c r="K9" s="5">
        <f t="shared" si="5"/>
        <v>62.22</v>
      </c>
      <c r="L9" s="5">
        <v>42.31</v>
      </c>
      <c r="M9" s="10">
        <v>18</v>
      </c>
      <c r="N9" s="10">
        <v>11</v>
      </c>
      <c r="O9" s="10">
        <f t="shared" si="0"/>
        <v>29</v>
      </c>
      <c r="P9" s="10">
        <v>11</v>
      </c>
      <c r="Q9" s="5">
        <f>SUM(G9,K9,O9)</f>
        <v>164.97</v>
      </c>
      <c r="R9" s="14">
        <v>7</v>
      </c>
      <c r="T9" s="5"/>
      <c r="U9" s="5"/>
    </row>
    <row r="10" spans="1:21" ht="13.5" customHeight="1">
      <c r="A10" s="17">
        <v>4018</v>
      </c>
      <c r="B10" s="1" t="s">
        <v>68</v>
      </c>
      <c r="C10" s="1" t="s">
        <v>23</v>
      </c>
      <c r="D10" s="5">
        <v>36.12</v>
      </c>
      <c r="E10" s="10">
        <v>0</v>
      </c>
      <c r="F10" s="5">
        <f t="shared" si="2"/>
        <v>36.12</v>
      </c>
      <c r="G10" s="5">
        <f t="shared" si="3"/>
        <v>83.88</v>
      </c>
      <c r="H10" s="5">
        <v>29.62</v>
      </c>
      <c r="I10" s="10">
        <v>0</v>
      </c>
      <c r="J10" s="5">
        <f t="shared" si="4"/>
        <v>29.62</v>
      </c>
      <c r="K10" s="5">
        <f t="shared" si="5"/>
        <v>70.38</v>
      </c>
      <c r="L10" s="5">
        <v>44.2</v>
      </c>
      <c r="M10" s="10">
        <v>10</v>
      </c>
      <c r="N10" s="10">
        <v>0</v>
      </c>
      <c r="O10" s="10">
        <f t="shared" si="0"/>
        <v>10</v>
      </c>
      <c r="P10" s="10">
        <v>16</v>
      </c>
      <c r="Q10" s="5">
        <f>SUM(G10,K10,O10)</f>
        <v>164.26</v>
      </c>
      <c r="R10" s="14">
        <v>8</v>
      </c>
      <c r="T10" s="5"/>
      <c r="U10" s="5"/>
    </row>
    <row r="11" spans="1:21" ht="12.75">
      <c r="A11" s="17">
        <v>4024</v>
      </c>
      <c r="B11" t="s">
        <v>26</v>
      </c>
      <c r="C11" t="s">
        <v>56</v>
      </c>
      <c r="D11" s="5">
        <v>42.56</v>
      </c>
      <c r="E11" s="10">
        <v>10</v>
      </c>
      <c r="F11" s="5">
        <f t="shared" si="2"/>
        <v>52.56</v>
      </c>
      <c r="G11" s="5">
        <f t="shared" si="3"/>
        <v>67.44</v>
      </c>
      <c r="H11" s="5">
        <v>31.5</v>
      </c>
      <c r="I11" s="10">
        <v>0</v>
      </c>
      <c r="J11" s="5">
        <f t="shared" si="4"/>
        <v>31.5</v>
      </c>
      <c r="K11" s="5">
        <f t="shared" si="5"/>
        <v>68.5</v>
      </c>
      <c r="L11" s="5">
        <v>43.18</v>
      </c>
      <c r="M11" s="10">
        <v>22</v>
      </c>
      <c r="N11" s="10">
        <v>3</v>
      </c>
      <c r="O11" s="10">
        <f t="shared" si="0"/>
        <v>25</v>
      </c>
      <c r="P11" s="10">
        <v>13</v>
      </c>
      <c r="Q11" s="5">
        <f>SUM(G11,K11,O11)</f>
        <v>160.94</v>
      </c>
      <c r="R11" s="14">
        <v>9</v>
      </c>
      <c r="T11" s="5"/>
      <c r="U11" s="5"/>
    </row>
    <row r="12" spans="1:21" ht="12.75">
      <c r="A12" s="17">
        <v>4009</v>
      </c>
      <c r="B12" t="s">
        <v>81</v>
      </c>
      <c r="C12" t="s">
        <v>58</v>
      </c>
      <c r="D12" s="5">
        <v>44.25</v>
      </c>
      <c r="E12" s="10">
        <v>0</v>
      </c>
      <c r="F12" s="5">
        <f>SUM(D12:E12)</f>
        <v>44.25</v>
      </c>
      <c r="G12" s="5">
        <f>120-F12</f>
        <v>75.75</v>
      </c>
      <c r="H12" s="5">
        <v>39.69</v>
      </c>
      <c r="I12" s="10">
        <v>5</v>
      </c>
      <c r="J12" s="5">
        <f>SUM(H12:I12)</f>
        <v>44.69</v>
      </c>
      <c r="K12" s="5">
        <f>100-J12</f>
        <v>55.31</v>
      </c>
      <c r="L12" s="5">
        <v>42.97</v>
      </c>
      <c r="M12" s="10">
        <v>5</v>
      </c>
      <c r="N12" s="10">
        <v>0</v>
      </c>
      <c r="O12" s="10">
        <f t="shared" si="0"/>
        <v>5</v>
      </c>
      <c r="P12" s="10">
        <v>17</v>
      </c>
      <c r="Q12" s="5">
        <f t="shared" si="1"/>
        <v>136.06</v>
      </c>
      <c r="R12" s="14">
        <v>10</v>
      </c>
      <c r="T12" s="5"/>
      <c r="U12" s="5"/>
    </row>
    <row r="13" spans="1:21" ht="12.75">
      <c r="A13" s="17">
        <v>4014</v>
      </c>
      <c r="B13" s="1" t="s">
        <v>55</v>
      </c>
      <c r="C13" s="1" t="s">
        <v>82</v>
      </c>
      <c r="D13" s="5"/>
      <c r="E13" s="10">
        <v>120</v>
      </c>
      <c r="F13" s="5">
        <f t="shared" si="2"/>
        <v>120</v>
      </c>
      <c r="G13" s="5">
        <f t="shared" si="3"/>
        <v>0</v>
      </c>
      <c r="H13" s="5">
        <v>28.16</v>
      </c>
      <c r="I13" s="10">
        <v>0</v>
      </c>
      <c r="J13" s="5">
        <f t="shared" si="4"/>
        <v>28.16</v>
      </c>
      <c r="K13" s="5">
        <f t="shared" si="5"/>
        <v>71.84</v>
      </c>
      <c r="L13" s="5">
        <v>37.91</v>
      </c>
      <c r="M13" s="10">
        <v>19</v>
      </c>
      <c r="N13" s="10">
        <v>15</v>
      </c>
      <c r="O13" s="10">
        <f t="shared" si="0"/>
        <v>34</v>
      </c>
      <c r="P13" s="10">
        <v>7</v>
      </c>
      <c r="Q13" s="5">
        <f t="shared" si="1"/>
        <v>105.84</v>
      </c>
      <c r="R13" s="14">
        <v>11</v>
      </c>
      <c r="T13" s="5"/>
      <c r="U13" s="5"/>
    </row>
    <row r="14" spans="1:21" s="9" customFormat="1" ht="12.75">
      <c r="A14" s="17">
        <v>4007</v>
      </c>
      <c r="B14" s="1" t="s">
        <v>27</v>
      </c>
      <c r="C14" s="1" t="s">
        <v>28</v>
      </c>
      <c r="D14" s="5">
        <v>45.25</v>
      </c>
      <c r="E14" s="10">
        <v>5</v>
      </c>
      <c r="F14" s="5">
        <f t="shared" si="2"/>
        <v>50.25</v>
      </c>
      <c r="G14" s="5">
        <f t="shared" si="3"/>
        <v>69.75</v>
      </c>
      <c r="H14" s="5"/>
      <c r="I14" s="10">
        <v>100</v>
      </c>
      <c r="J14" s="5">
        <f t="shared" si="4"/>
        <v>100</v>
      </c>
      <c r="K14" s="5">
        <f t="shared" si="5"/>
        <v>0</v>
      </c>
      <c r="L14" s="5">
        <v>42.09</v>
      </c>
      <c r="M14" s="10">
        <v>23</v>
      </c>
      <c r="N14" s="10">
        <v>11</v>
      </c>
      <c r="O14" s="10">
        <f t="shared" si="0"/>
        <v>34</v>
      </c>
      <c r="P14" s="10">
        <v>8</v>
      </c>
      <c r="Q14" s="5">
        <f t="shared" si="1"/>
        <v>103.75</v>
      </c>
      <c r="R14" s="14">
        <v>12</v>
      </c>
      <c r="T14" s="5"/>
      <c r="U14" s="5"/>
    </row>
    <row r="15" spans="1:21" ht="12.75">
      <c r="A15" s="17">
        <v>4010</v>
      </c>
      <c r="B15" t="s">
        <v>78</v>
      </c>
      <c r="C15" t="s">
        <v>79</v>
      </c>
      <c r="D15" s="5">
        <v>45.97</v>
      </c>
      <c r="E15" s="10">
        <v>5</v>
      </c>
      <c r="F15" s="5">
        <f t="shared" si="2"/>
        <v>50.97</v>
      </c>
      <c r="G15" s="5">
        <f t="shared" si="3"/>
        <v>69.03</v>
      </c>
      <c r="H15" s="5"/>
      <c r="I15" s="10">
        <v>100</v>
      </c>
      <c r="J15" s="5">
        <f t="shared" si="4"/>
        <v>100</v>
      </c>
      <c r="K15" s="5">
        <f t="shared" si="5"/>
        <v>0</v>
      </c>
      <c r="L15" s="5">
        <v>43.25</v>
      </c>
      <c r="M15" s="10">
        <v>22</v>
      </c>
      <c r="N15" s="10">
        <v>11</v>
      </c>
      <c r="O15" s="10">
        <f t="shared" si="0"/>
        <v>33</v>
      </c>
      <c r="P15" s="10">
        <v>10</v>
      </c>
      <c r="Q15" s="5">
        <f t="shared" si="1"/>
        <v>102.03</v>
      </c>
      <c r="R15" s="14">
        <v>13</v>
      </c>
      <c r="T15" s="5"/>
      <c r="U15" s="5"/>
    </row>
    <row r="16" spans="1:21" ht="12.75">
      <c r="A16" s="17">
        <v>4013</v>
      </c>
      <c r="B16" t="s">
        <v>9</v>
      </c>
      <c r="C16" t="s">
        <v>59</v>
      </c>
      <c r="D16" s="5"/>
      <c r="E16" s="10">
        <v>120</v>
      </c>
      <c r="F16" s="5">
        <f t="shared" si="2"/>
        <v>120</v>
      </c>
      <c r="G16" s="5">
        <f t="shared" si="3"/>
        <v>0</v>
      </c>
      <c r="H16" s="5">
        <v>32.63</v>
      </c>
      <c r="I16" s="10">
        <v>0</v>
      </c>
      <c r="J16" s="5">
        <f t="shared" si="4"/>
        <v>32.63</v>
      </c>
      <c r="K16" s="5">
        <f t="shared" si="5"/>
        <v>67.37</v>
      </c>
      <c r="L16" s="5">
        <v>33.2</v>
      </c>
      <c r="M16" s="10">
        <v>24</v>
      </c>
      <c r="N16" s="10">
        <v>3</v>
      </c>
      <c r="O16" s="10">
        <f t="shared" si="0"/>
        <v>27</v>
      </c>
      <c r="P16" s="10">
        <v>12</v>
      </c>
      <c r="Q16" s="5">
        <f t="shared" si="1"/>
        <v>94.37</v>
      </c>
      <c r="R16" s="14">
        <v>14</v>
      </c>
      <c r="T16" s="5"/>
      <c r="U16" s="5"/>
    </row>
    <row r="17" spans="1:21" ht="12.75">
      <c r="A17" s="17">
        <v>4022</v>
      </c>
      <c r="B17" s="1" t="s">
        <v>3</v>
      </c>
      <c r="C17" s="1" t="s">
        <v>102</v>
      </c>
      <c r="D17" s="5"/>
      <c r="E17" s="10">
        <v>120</v>
      </c>
      <c r="F17" s="5">
        <f t="shared" si="2"/>
        <v>120</v>
      </c>
      <c r="G17" s="5">
        <f t="shared" si="3"/>
        <v>0</v>
      </c>
      <c r="H17" s="5">
        <v>37.68</v>
      </c>
      <c r="I17" s="10">
        <v>5</v>
      </c>
      <c r="J17" s="5">
        <f t="shared" si="4"/>
        <v>42.68</v>
      </c>
      <c r="K17" s="5">
        <f t="shared" si="5"/>
        <v>57.32</v>
      </c>
      <c r="L17" s="5">
        <v>42.92</v>
      </c>
      <c r="M17" s="10">
        <v>26</v>
      </c>
      <c r="N17" s="10">
        <v>11</v>
      </c>
      <c r="O17" s="10">
        <f t="shared" si="0"/>
        <v>37</v>
      </c>
      <c r="P17" s="10">
        <v>6</v>
      </c>
      <c r="Q17" s="5">
        <f>SUM(G17,K17,O17)</f>
        <v>94.32</v>
      </c>
      <c r="R17" s="14">
        <v>15</v>
      </c>
      <c r="T17" s="5"/>
      <c r="U17" s="5"/>
    </row>
    <row r="18" spans="1:21" ht="12.75">
      <c r="A18" s="17">
        <v>4020</v>
      </c>
      <c r="B18" s="1" t="s">
        <v>54</v>
      </c>
      <c r="C18" s="1" t="s">
        <v>99</v>
      </c>
      <c r="D18" s="5"/>
      <c r="E18" s="10">
        <v>120</v>
      </c>
      <c r="F18" s="5">
        <f>SUM(D18:E18)</f>
        <v>120</v>
      </c>
      <c r="G18" s="5">
        <f>120-F18</f>
        <v>0</v>
      </c>
      <c r="H18" s="5">
        <v>36</v>
      </c>
      <c r="I18" s="10">
        <v>5</v>
      </c>
      <c r="J18" s="5">
        <f>SUM(H18:I18)</f>
        <v>41</v>
      </c>
      <c r="K18" s="5">
        <f>100-J18</f>
        <v>59</v>
      </c>
      <c r="L18" s="5">
        <v>42.11</v>
      </c>
      <c r="M18" s="10">
        <v>22</v>
      </c>
      <c r="N18" s="10">
        <v>11</v>
      </c>
      <c r="O18" s="10">
        <f t="shared" si="0"/>
        <v>33</v>
      </c>
      <c r="P18" s="10">
        <v>9</v>
      </c>
      <c r="Q18" s="5">
        <f>SUM(G18,K18,O18)</f>
        <v>92</v>
      </c>
      <c r="R18" s="14">
        <v>16</v>
      </c>
      <c r="T18" s="5"/>
      <c r="U18" s="5"/>
    </row>
    <row r="19" spans="1:21" ht="12.75">
      <c r="A19" s="17">
        <v>4002</v>
      </c>
      <c r="B19" s="1" t="s">
        <v>86</v>
      </c>
      <c r="C19" s="1" t="s">
        <v>87</v>
      </c>
      <c r="D19" s="5"/>
      <c r="E19" s="10">
        <v>120</v>
      </c>
      <c r="F19" s="5">
        <f t="shared" si="2"/>
        <v>120</v>
      </c>
      <c r="G19" s="5">
        <f t="shared" si="3"/>
        <v>0</v>
      </c>
      <c r="H19" s="5">
        <v>40.72</v>
      </c>
      <c r="I19" s="10">
        <v>0</v>
      </c>
      <c r="J19" s="5">
        <f t="shared" si="4"/>
        <v>40.72</v>
      </c>
      <c r="K19" s="5">
        <f t="shared" si="5"/>
        <v>59.28</v>
      </c>
      <c r="L19" s="5">
        <v>50.71</v>
      </c>
      <c r="M19" s="10">
        <v>21</v>
      </c>
      <c r="N19" s="10">
        <v>4</v>
      </c>
      <c r="O19" s="10">
        <f t="shared" si="0"/>
        <v>25</v>
      </c>
      <c r="P19" s="10">
        <v>14</v>
      </c>
      <c r="Q19" s="5">
        <f t="shared" si="1"/>
        <v>84.28</v>
      </c>
      <c r="R19" s="14">
        <v>17</v>
      </c>
      <c r="T19" s="5"/>
      <c r="U19" s="5"/>
    </row>
    <row r="20" spans="1:21" ht="12.75">
      <c r="A20" s="17">
        <v>4005</v>
      </c>
      <c r="B20" s="1" t="s">
        <v>80</v>
      </c>
      <c r="C20" s="1" t="s">
        <v>85</v>
      </c>
      <c r="D20" s="5">
        <v>43.97</v>
      </c>
      <c r="E20" s="10">
        <v>15</v>
      </c>
      <c r="F20" s="5">
        <f>SUM(D20:E20)</f>
        <v>58.97</v>
      </c>
      <c r="G20" s="5">
        <f>120-F20</f>
        <v>61.03</v>
      </c>
      <c r="H20" s="5">
        <v>38.25</v>
      </c>
      <c r="I20" s="10">
        <v>5</v>
      </c>
      <c r="J20" s="5">
        <f>SUM(H20:I20)</f>
        <v>43.25</v>
      </c>
      <c r="K20" s="5">
        <f>100-J20</f>
        <v>56.75</v>
      </c>
      <c r="L20" s="5" t="s">
        <v>142</v>
      </c>
      <c r="M20" s="10"/>
      <c r="N20" s="10"/>
      <c r="O20" s="10">
        <f>SUM(M20,N20)</f>
        <v>0</v>
      </c>
      <c r="P20" s="10"/>
      <c r="Q20" s="5">
        <f>SUM(G20,K20,O20)</f>
        <v>117.78</v>
      </c>
      <c r="R20" s="10" t="s">
        <v>143</v>
      </c>
      <c r="T20" s="5"/>
      <c r="U20" s="5"/>
    </row>
    <row r="21" spans="1:21" ht="12.75">
      <c r="A21" s="17">
        <v>4023</v>
      </c>
      <c r="B21" t="s">
        <v>80</v>
      </c>
      <c r="C21" t="s">
        <v>137</v>
      </c>
      <c r="D21" s="5"/>
      <c r="E21" s="10">
        <v>120</v>
      </c>
      <c r="F21" s="5">
        <f t="shared" si="2"/>
        <v>120</v>
      </c>
      <c r="G21" s="5">
        <f t="shared" si="3"/>
        <v>0</v>
      </c>
      <c r="H21" s="5">
        <v>31.5</v>
      </c>
      <c r="I21" s="10">
        <v>5</v>
      </c>
      <c r="J21" s="5">
        <f t="shared" si="4"/>
        <v>36.5</v>
      </c>
      <c r="K21" s="5">
        <f t="shared" si="5"/>
        <v>63.5</v>
      </c>
      <c r="L21" s="5" t="s">
        <v>142</v>
      </c>
      <c r="M21" s="10"/>
      <c r="N21" s="10"/>
      <c r="O21" s="10">
        <f t="shared" si="0"/>
        <v>0</v>
      </c>
      <c r="Q21" s="5">
        <f>SUM(G21,K21,O21)</f>
        <v>63.5</v>
      </c>
      <c r="R21" t="s">
        <v>143</v>
      </c>
      <c r="T21" s="5"/>
      <c r="U21" s="5"/>
    </row>
    <row r="22" spans="1:21" ht="12.75">
      <c r="A22" s="17">
        <v>4012</v>
      </c>
      <c r="B22" t="s">
        <v>7</v>
      </c>
      <c r="C22" t="s">
        <v>60</v>
      </c>
      <c r="D22" s="5"/>
      <c r="E22" s="10">
        <v>120</v>
      </c>
      <c r="F22" s="5">
        <f t="shared" si="2"/>
        <v>120</v>
      </c>
      <c r="G22" s="5">
        <f t="shared" si="3"/>
        <v>0</v>
      </c>
      <c r="H22" s="5">
        <v>42.94</v>
      </c>
      <c r="I22" s="10">
        <v>5</v>
      </c>
      <c r="J22" s="5">
        <f t="shared" si="4"/>
        <v>47.94</v>
      </c>
      <c r="K22" s="5">
        <f t="shared" si="5"/>
        <v>52.06</v>
      </c>
      <c r="L22" s="5" t="s">
        <v>142</v>
      </c>
      <c r="M22" s="10"/>
      <c r="N22" s="10"/>
      <c r="O22" s="10">
        <f t="shared" si="0"/>
        <v>0</v>
      </c>
      <c r="P22" s="10"/>
      <c r="Q22" s="5">
        <f t="shared" si="1"/>
        <v>52.06</v>
      </c>
      <c r="R22" s="14" t="s">
        <v>143</v>
      </c>
      <c r="T22" s="5"/>
      <c r="U22" s="5"/>
    </row>
    <row r="23" spans="1:21" ht="12.75">
      <c r="A23" s="17">
        <v>4006</v>
      </c>
      <c r="B23" s="1" t="s">
        <v>32</v>
      </c>
      <c r="C23" s="1" t="s">
        <v>70</v>
      </c>
      <c r="D23" s="5"/>
      <c r="E23" s="10">
        <v>120</v>
      </c>
      <c r="F23" s="5">
        <f t="shared" si="2"/>
        <v>120</v>
      </c>
      <c r="G23" s="5">
        <f t="shared" si="3"/>
        <v>0</v>
      </c>
      <c r="H23" s="5"/>
      <c r="I23" s="10">
        <v>100</v>
      </c>
      <c r="J23" s="5">
        <f t="shared" si="4"/>
        <v>100</v>
      </c>
      <c r="K23" s="5">
        <f t="shared" si="5"/>
        <v>0</v>
      </c>
      <c r="L23" s="5" t="s">
        <v>142</v>
      </c>
      <c r="M23" s="10"/>
      <c r="N23" s="10"/>
      <c r="O23" s="10">
        <f t="shared" si="0"/>
        <v>0</v>
      </c>
      <c r="P23" s="10"/>
      <c r="Q23" s="5">
        <f t="shared" si="1"/>
        <v>0</v>
      </c>
      <c r="R23" s="14" t="s">
        <v>143</v>
      </c>
      <c r="T23" s="5"/>
      <c r="U23" s="5"/>
    </row>
    <row r="24" spans="1:21" ht="12.75">
      <c r="A24" s="17">
        <v>4015</v>
      </c>
      <c r="B24" s="1" t="s">
        <v>83</v>
      </c>
      <c r="C24" s="1" t="s">
        <v>84</v>
      </c>
      <c r="D24" s="5"/>
      <c r="E24" s="10">
        <v>120</v>
      </c>
      <c r="F24" s="5">
        <f t="shared" si="2"/>
        <v>120</v>
      </c>
      <c r="G24" s="5">
        <f t="shared" si="3"/>
        <v>0</v>
      </c>
      <c r="H24" s="5"/>
      <c r="I24" s="10">
        <v>100</v>
      </c>
      <c r="J24" s="5">
        <f t="shared" si="4"/>
        <v>100</v>
      </c>
      <c r="K24" s="5">
        <f t="shared" si="5"/>
        <v>0</v>
      </c>
      <c r="L24" s="5" t="s">
        <v>138</v>
      </c>
      <c r="M24" s="10"/>
      <c r="N24" s="10"/>
      <c r="O24" s="10">
        <f t="shared" si="0"/>
        <v>0</v>
      </c>
      <c r="P24" s="11"/>
      <c r="Q24" s="5">
        <f>SUM(G24,K24,O24)</f>
        <v>0</v>
      </c>
      <c r="R24" s="11"/>
      <c r="T24" s="5"/>
      <c r="U24" s="5"/>
    </row>
  </sheetData>
  <sheetProtection/>
  <mergeCells count="3">
    <mergeCell ref="D1:G1"/>
    <mergeCell ref="H1:K1"/>
    <mergeCell ref="L1:O1"/>
  </mergeCells>
  <printOptions/>
  <pageMargins left="0.75" right="0.75" top="1" bottom="1" header="0.5" footer="0.5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3" ySplit="2" topLeftCell="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8" sqref="B18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7.75390625" style="0" bestFit="1" customWidth="1"/>
    <col min="12" max="12" width="11.375" style="0" customWidth="1"/>
    <col min="17" max="17" width="12.25390625" style="0" customWidth="1"/>
    <col min="20" max="20" width="10.125" style="0" customWidth="1"/>
    <col min="21" max="21" width="10.125" style="0" bestFit="1" customWidth="1"/>
  </cols>
  <sheetData>
    <row r="1" spans="4:16" ht="12.75">
      <c r="D1" s="21" t="s">
        <v>20</v>
      </c>
      <c r="E1" s="21"/>
      <c r="F1" s="21"/>
      <c r="G1" s="21"/>
      <c r="H1" s="21" t="s">
        <v>21</v>
      </c>
      <c r="I1" s="21"/>
      <c r="J1" s="21"/>
      <c r="K1" s="21"/>
      <c r="L1" s="21" t="s">
        <v>22</v>
      </c>
      <c r="M1" s="21"/>
      <c r="N1" s="21"/>
      <c r="O1" s="21"/>
      <c r="P1" s="20"/>
    </row>
    <row r="2" spans="1:21" ht="28.5" customHeight="1">
      <c r="A2" s="2" t="s">
        <v>0</v>
      </c>
      <c r="B2" s="2" t="s">
        <v>1</v>
      </c>
      <c r="C2" s="2" t="s">
        <v>2</v>
      </c>
      <c r="D2" s="3" t="s">
        <v>10</v>
      </c>
      <c r="E2" s="3" t="s">
        <v>11</v>
      </c>
      <c r="F2" s="2" t="s">
        <v>12</v>
      </c>
      <c r="G2" s="2" t="s">
        <v>13</v>
      </c>
      <c r="H2" s="3" t="s">
        <v>10</v>
      </c>
      <c r="I2" s="3" t="s">
        <v>11</v>
      </c>
      <c r="J2" s="2" t="s">
        <v>12</v>
      </c>
      <c r="K2" s="2" t="s">
        <v>14</v>
      </c>
      <c r="L2" s="2" t="s">
        <v>10</v>
      </c>
      <c r="M2" s="2" t="s">
        <v>15</v>
      </c>
      <c r="N2" s="2" t="s">
        <v>16</v>
      </c>
      <c r="O2" s="2" t="s">
        <v>17</v>
      </c>
      <c r="P2" s="2" t="s">
        <v>19</v>
      </c>
      <c r="Q2" s="2" t="s">
        <v>18</v>
      </c>
      <c r="R2" s="2" t="s">
        <v>19</v>
      </c>
      <c r="T2" s="2"/>
      <c r="U2" s="2"/>
    </row>
    <row r="3" spans="1:21" ht="12.75">
      <c r="A3" s="4">
        <v>3004</v>
      </c>
      <c r="B3" s="1" t="s">
        <v>32</v>
      </c>
      <c r="C3" s="1" t="s">
        <v>77</v>
      </c>
      <c r="D3" s="5">
        <v>40.87</v>
      </c>
      <c r="E3" s="10">
        <v>0</v>
      </c>
      <c r="F3" s="5">
        <f aca="true" t="shared" si="0" ref="F3:F21">SUM(D3:E3)</f>
        <v>40.87</v>
      </c>
      <c r="G3" s="5">
        <f aca="true" t="shared" si="1" ref="G3:G22">120-F3</f>
        <v>79.13</v>
      </c>
      <c r="H3" s="5">
        <v>30.9</v>
      </c>
      <c r="I3" s="10">
        <v>0</v>
      </c>
      <c r="J3" s="5">
        <f aca="true" t="shared" si="2" ref="J3:J21">SUM(H3:I3)</f>
        <v>30.9</v>
      </c>
      <c r="K3" s="5">
        <f aca="true" t="shared" si="3" ref="K3:K21">100-J3</f>
        <v>69.1</v>
      </c>
      <c r="L3" s="5">
        <v>39.56</v>
      </c>
      <c r="M3" s="10">
        <v>21</v>
      </c>
      <c r="N3" s="10">
        <v>15</v>
      </c>
      <c r="O3" s="10">
        <f aca="true" t="shared" si="4" ref="O3:O19">SUM(M3,N3)</f>
        <v>36</v>
      </c>
      <c r="P3" s="22">
        <v>5</v>
      </c>
      <c r="Q3" s="5">
        <f aca="true" t="shared" si="5" ref="Q3:Q21">SUM(G3,K3,O3)</f>
        <v>184.23</v>
      </c>
      <c r="R3" s="11">
        <v>1</v>
      </c>
      <c r="T3" s="5"/>
      <c r="U3" s="5"/>
    </row>
    <row r="4" spans="1:21" ht="12.75">
      <c r="A4" s="4">
        <v>3001</v>
      </c>
      <c r="B4" s="1" t="s">
        <v>46</v>
      </c>
      <c r="C4" s="1" t="s">
        <v>61</v>
      </c>
      <c r="D4" s="5">
        <v>40.85</v>
      </c>
      <c r="E4" s="10">
        <v>0</v>
      </c>
      <c r="F4" s="5">
        <f t="shared" si="0"/>
        <v>40.85</v>
      </c>
      <c r="G4" s="5">
        <f t="shared" si="1"/>
        <v>79.15</v>
      </c>
      <c r="H4" s="5">
        <v>32.34</v>
      </c>
      <c r="I4" s="10">
        <v>0</v>
      </c>
      <c r="J4" s="5">
        <f t="shared" si="2"/>
        <v>32.34</v>
      </c>
      <c r="K4" s="5">
        <f t="shared" si="3"/>
        <v>67.66</v>
      </c>
      <c r="L4" s="5">
        <v>42.48</v>
      </c>
      <c r="M4" s="10">
        <v>26</v>
      </c>
      <c r="N4" s="10">
        <v>11</v>
      </c>
      <c r="O4" s="10">
        <f>SUM(M4,N4)</f>
        <v>37</v>
      </c>
      <c r="P4" s="22">
        <v>4</v>
      </c>
      <c r="Q4" s="5">
        <f t="shared" si="5"/>
        <v>183.81</v>
      </c>
      <c r="R4" s="7">
        <v>2</v>
      </c>
      <c r="T4" s="5"/>
      <c r="U4" s="5"/>
    </row>
    <row r="5" spans="1:21" ht="12.75">
      <c r="A5" s="4">
        <v>3011</v>
      </c>
      <c r="B5" s="1" t="s">
        <v>109</v>
      </c>
      <c r="C5" s="1" t="s">
        <v>110</v>
      </c>
      <c r="D5" s="5">
        <v>40.24</v>
      </c>
      <c r="E5" s="10">
        <v>0</v>
      </c>
      <c r="F5" s="5">
        <f t="shared" si="0"/>
        <v>40.24</v>
      </c>
      <c r="G5" s="5">
        <f t="shared" si="1"/>
        <v>79.75999999999999</v>
      </c>
      <c r="H5" s="5">
        <v>31.31</v>
      </c>
      <c r="I5" s="10">
        <v>0</v>
      </c>
      <c r="J5" s="5">
        <f t="shared" si="2"/>
        <v>31.31</v>
      </c>
      <c r="K5" s="5">
        <f t="shared" si="3"/>
        <v>68.69</v>
      </c>
      <c r="L5" s="5">
        <v>43</v>
      </c>
      <c r="M5" s="10">
        <v>20</v>
      </c>
      <c r="N5" s="10">
        <v>11</v>
      </c>
      <c r="O5" s="10">
        <f t="shared" si="4"/>
        <v>31</v>
      </c>
      <c r="P5" s="22">
        <v>10</v>
      </c>
      <c r="Q5" s="5">
        <f t="shared" si="5"/>
        <v>179.45</v>
      </c>
      <c r="R5" s="11">
        <v>3</v>
      </c>
      <c r="T5" s="5"/>
      <c r="U5" s="5"/>
    </row>
    <row r="6" spans="1:21" ht="12.75">
      <c r="A6" s="4">
        <v>3012</v>
      </c>
      <c r="B6" s="1" t="s">
        <v>62</v>
      </c>
      <c r="C6" s="1" t="s">
        <v>63</v>
      </c>
      <c r="D6" s="5">
        <v>41.79</v>
      </c>
      <c r="E6" s="10">
        <v>0</v>
      </c>
      <c r="F6" s="5">
        <f t="shared" si="0"/>
        <v>41.79</v>
      </c>
      <c r="G6" s="5">
        <f t="shared" si="1"/>
        <v>78.21000000000001</v>
      </c>
      <c r="H6" s="5">
        <v>32.72</v>
      </c>
      <c r="I6" s="10">
        <v>0</v>
      </c>
      <c r="J6" s="5">
        <f t="shared" si="2"/>
        <v>32.72</v>
      </c>
      <c r="K6" s="5">
        <f t="shared" si="3"/>
        <v>67.28</v>
      </c>
      <c r="L6" s="5">
        <v>41.5</v>
      </c>
      <c r="M6" s="10">
        <v>20</v>
      </c>
      <c r="N6" s="10">
        <v>11</v>
      </c>
      <c r="O6" s="10">
        <f t="shared" si="4"/>
        <v>31</v>
      </c>
      <c r="P6" s="22">
        <v>9</v>
      </c>
      <c r="Q6" s="5">
        <f t="shared" si="5"/>
        <v>176.49</v>
      </c>
      <c r="R6" s="22">
        <v>4</v>
      </c>
      <c r="T6" s="5"/>
      <c r="U6" s="5"/>
    </row>
    <row r="7" spans="1:21" ht="12.75">
      <c r="A7" s="4">
        <v>3014</v>
      </c>
      <c r="B7" s="1" t="s">
        <v>95</v>
      </c>
      <c r="C7" s="1" t="s">
        <v>96</v>
      </c>
      <c r="D7" s="5">
        <v>41.8</v>
      </c>
      <c r="E7" s="10">
        <v>10</v>
      </c>
      <c r="F7" s="5">
        <f t="shared" si="0"/>
        <v>51.8</v>
      </c>
      <c r="G7" s="5">
        <f t="shared" si="1"/>
        <v>68.2</v>
      </c>
      <c r="H7" s="5">
        <v>36.15</v>
      </c>
      <c r="I7" s="10">
        <v>5</v>
      </c>
      <c r="J7" s="5">
        <f t="shared" si="2"/>
        <v>41.15</v>
      </c>
      <c r="K7" s="5">
        <f t="shared" si="3"/>
        <v>58.85</v>
      </c>
      <c r="L7" s="5">
        <v>40.41</v>
      </c>
      <c r="M7" s="10">
        <v>27</v>
      </c>
      <c r="N7" s="10">
        <v>15</v>
      </c>
      <c r="O7" s="10">
        <f t="shared" si="4"/>
        <v>42</v>
      </c>
      <c r="P7" s="7">
        <v>2</v>
      </c>
      <c r="Q7" s="5">
        <f t="shared" si="5"/>
        <v>169.05</v>
      </c>
      <c r="R7" s="14">
        <v>5</v>
      </c>
      <c r="T7" s="5"/>
      <c r="U7" s="5"/>
    </row>
    <row r="8" spans="1:21" ht="12.75">
      <c r="A8" s="4">
        <v>3006</v>
      </c>
      <c r="B8" s="1" t="s">
        <v>41</v>
      </c>
      <c r="C8" s="1" t="s">
        <v>42</v>
      </c>
      <c r="D8" s="5">
        <v>40.14</v>
      </c>
      <c r="E8" s="10">
        <v>0</v>
      </c>
      <c r="F8" s="5">
        <f t="shared" si="0"/>
        <v>40.14</v>
      </c>
      <c r="G8" s="5">
        <f t="shared" si="1"/>
        <v>79.86</v>
      </c>
      <c r="H8" s="5">
        <v>32.44</v>
      </c>
      <c r="I8" s="10">
        <v>0</v>
      </c>
      <c r="J8" s="5">
        <f t="shared" si="2"/>
        <v>32.44</v>
      </c>
      <c r="K8" s="5">
        <f t="shared" si="3"/>
        <v>67.56</v>
      </c>
      <c r="L8" s="5">
        <v>43.88</v>
      </c>
      <c r="M8" s="10">
        <v>21</v>
      </c>
      <c r="N8" s="10">
        <v>0</v>
      </c>
      <c r="O8" s="10">
        <f t="shared" si="4"/>
        <v>21</v>
      </c>
      <c r="P8" s="22">
        <v>17</v>
      </c>
      <c r="Q8" s="5">
        <f t="shared" si="5"/>
        <v>168.42000000000002</v>
      </c>
      <c r="R8" s="22">
        <v>6</v>
      </c>
      <c r="T8" s="5"/>
      <c r="U8" s="5"/>
    </row>
    <row r="9" spans="1:21" ht="12.75">
      <c r="A9" s="4">
        <v>3017</v>
      </c>
      <c r="B9" s="1" t="s">
        <v>35</v>
      </c>
      <c r="C9" s="1" t="s">
        <v>36</v>
      </c>
      <c r="D9" s="5">
        <v>49.51</v>
      </c>
      <c r="E9" s="10">
        <v>0</v>
      </c>
      <c r="F9" s="5">
        <f t="shared" si="0"/>
        <v>49.51</v>
      </c>
      <c r="G9" s="5">
        <f t="shared" si="1"/>
        <v>70.49000000000001</v>
      </c>
      <c r="H9" s="5">
        <v>36.07</v>
      </c>
      <c r="I9" s="10">
        <v>0</v>
      </c>
      <c r="J9" s="5">
        <f t="shared" si="2"/>
        <v>36.07</v>
      </c>
      <c r="K9" s="5">
        <f t="shared" si="3"/>
        <v>63.93</v>
      </c>
      <c r="L9" s="5">
        <v>43.78</v>
      </c>
      <c r="M9" s="10">
        <v>24</v>
      </c>
      <c r="N9" s="10">
        <v>9</v>
      </c>
      <c r="O9" s="10">
        <f t="shared" si="4"/>
        <v>33</v>
      </c>
      <c r="P9" s="22">
        <v>7</v>
      </c>
      <c r="Q9" s="5">
        <f t="shared" si="5"/>
        <v>167.42000000000002</v>
      </c>
      <c r="R9" s="14">
        <v>7</v>
      </c>
      <c r="T9" s="5"/>
      <c r="U9" s="5"/>
    </row>
    <row r="10" spans="1:21" ht="12.75">
      <c r="A10" s="4">
        <v>3020</v>
      </c>
      <c r="B10" s="1" t="s">
        <v>75</v>
      </c>
      <c r="C10" s="1" t="s">
        <v>76</v>
      </c>
      <c r="D10" s="5">
        <v>41.49</v>
      </c>
      <c r="E10" s="10">
        <v>0</v>
      </c>
      <c r="F10" s="5">
        <f t="shared" si="0"/>
        <v>41.49</v>
      </c>
      <c r="G10" s="5">
        <f t="shared" si="1"/>
        <v>78.50999999999999</v>
      </c>
      <c r="H10" s="5">
        <v>33.54</v>
      </c>
      <c r="I10" s="10">
        <v>5</v>
      </c>
      <c r="J10" s="5">
        <f t="shared" si="2"/>
        <v>38.54</v>
      </c>
      <c r="K10" s="5">
        <f t="shared" si="3"/>
        <v>61.46</v>
      </c>
      <c r="L10" s="5">
        <v>43.4</v>
      </c>
      <c r="M10" s="10">
        <v>16</v>
      </c>
      <c r="N10" s="10">
        <v>9</v>
      </c>
      <c r="O10" s="10">
        <f t="shared" si="4"/>
        <v>25</v>
      </c>
      <c r="P10" s="22">
        <v>15</v>
      </c>
      <c r="Q10" s="5">
        <f t="shared" si="5"/>
        <v>164.97</v>
      </c>
      <c r="R10" s="22">
        <v>8</v>
      </c>
      <c r="T10" s="5"/>
      <c r="U10" s="5"/>
    </row>
    <row r="11" spans="1:21" ht="12.75">
      <c r="A11" s="4">
        <v>3005</v>
      </c>
      <c r="B11" s="1" t="s">
        <v>27</v>
      </c>
      <c r="C11" s="1" t="s">
        <v>105</v>
      </c>
      <c r="D11" s="5">
        <v>44.58</v>
      </c>
      <c r="E11" s="10">
        <v>0</v>
      </c>
      <c r="F11" s="5">
        <f t="shared" si="0"/>
        <v>44.58</v>
      </c>
      <c r="G11" s="5">
        <f t="shared" si="1"/>
        <v>75.42</v>
      </c>
      <c r="H11" s="5">
        <v>38.28</v>
      </c>
      <c r="I11" s="10">
        <v>10</v>
      </c>
      <c r="J11" s="5">
        <f t="shared" si="2"/>
        <v>48.28</v>
      </c>
      <c r="K11" s="5">
        <f t="shared" si="3"/>
        <v>51.72</v>
      </c>
      <c r="L11" s="5">
        <v>43.31</v>
      </c>
      <c r="M11" s="10">
        <v>21</v>
      </c>
      <c r="N11" s="10">
        <v>11</v>
      </c>
      <c r="O11" s="10">
        <f t="shared" si="4"/>
        <v>32</v>
      </c>
      <c r="P11" s="22">
        <v>8</v>
      </c>
      <c r="Q11" s="5">
        <f t="shared" si="5"/>
        <v>159.14</v>
      </c>
      <c r="R11" s="14">
        <v>9</v>
      </c>
      <c r="T11" s="5"/>
      <c r="U11" s="5"/>
    </row>
    <row r="12" spans="1:23" ht="12.75">
      <c r="A12" s="4">
        <v>3003</v>
      </c>
      <c r="B12" s="1" t="s">
        <v>35</v>
      </c>
      <c r="C12" s="1" t="s">
        <v>74</v>
      </c>
      <c r="D12" s="5">
        <v>57.16</v>
      </c>
      <c r="E12" s="10">
        <v>10</v>
      </c>
      <c r="F12" s="5">
        <f t="shared" si="0"/>
        <v>67.16</v>
      </c>
      <c r="G12" s="5">
        <f t="shared" si="1"/>
        <v>52.84</v>
      </c>
      <c r="H12" s="5">
        <v>34.03</v>
      </c>
      <c r="I12" s="10">
        <v>5</v>
      </c>
      <c r="J12" s="5">
        <f t="shared" si="2"/>
        <v>39.03</v>
      </c>
      <c r="K12" s="5">
        <f t="shared" si="3"/>
        <v>60.97</v>
      </c>
      <c r="L12" s="5">
        <v>45.63</v>
      </c>
      <c r="M12" s="10">
        <v>14</v>
      </c>
      <c r="N12" s="10">
        <v>4</v>
      </c>
      <c r="O12" s="10">
        <f t="shared" si="4"/>
        <v>18</v>
      </c>
      <c r="P12" s="22">
        <v>18</v>
      </c>
      <c r="Q12" s="5">
        <f t="shared" si="5"/>
        <v>131.81</v>
      </c>
      <c r="R12" s="22">
        <v>10</v>
      </c>
      <c r="T12" s="5"/>
      <c r="U12" s="5"/>
      <c r="W12" s="8"/>
    </row>
    <row r="13" spans="1:21" ht="12.75">
      <c r="A13" s="4">
        <v>3007</v>
      </c>
      <c r="B13" s="1" t="s">
        <v>48</v>
      </c>
      <c r="C13" s="1" t="s">
        <v>106</v>
      </c>
      <c r="D13" s="5"/>
      <c r="E13" s="10">
        <v>120</v>
      </c>
      <c r="F13" s="5">
        <f t="shared" si="0"/>
        <v>120</v>
      </c>
      <c r="G13" s="5">
        <f t="shared" si="1"/>
        <v>0</v>
      </c>
      <c r="H13" s="5">
        <v>29.5</v>
      </c>
      <c r="I13" s="10">
        <v>0</v>
      </c>
      <c r="J13" s="5">
        <f t="shared" si="2"/>
        <v>29.5</v>
      </c>
      <c r="K13" s="5">
        <f t="shared" si="3"/>
        <v>70.5</v>
      </c>
      <c r="L13" s="5">
        <v>39.02</v>
      </c>
      <c r="M13" s="10">
        <v>28</v>
      </c>
      <c r="N13" s="10">
        <v>15</v>
      </c>
      <c r="O13" s="10">
        <f t="shared" si="4"/>
        <v>43</v>
      </c>
      <c r="P13" s="7">
        <v>1</v>
      </c>
      <c r="Q13" s="5">
        <f t="shared" si="5"/>
        <v>113.5</v>
      </c>
      <c r="R13" s="14">
        <v>11</v>
      </c>
      <c r="T13" s="5"/>
      <c r="U13" s="5"/>
    </row>
    <row r="14" spans="1:21" ht="12.75">
      <c r="A14" s="4">
        <v>3016</v>
      </c>
      <c r="B14" s="1" t="s">
        <v>65</v>
      </c>
      <c r="C14" s="1" t="s">
        <v>43</v>
      </c>
      <c r="D14" s="5">
        <v>43.06</v>
      </c>
      <c r="E14" s="10">
        <v>0</v>
      </c>
      <c r="F14" s="5">
        <f t="shared" si="0"/>
        <v>43.06</v>
      </c>
      <c r="G14" s="5">
        <f t="shared" si="1"/>
        <v>76.94</v>
      </c>
      <c r="H14" s="5"/>
      <c r="I14" s="10">
        <v>100</v>
      </c>
      <c r="J14" s="5">
        <f t="shared" si="2"/>
        <v>100</v>
      </c>
      <c r="K14" s="5">
        <f t="shared" si="3"/>
        <v>0</v>
      </c>
      <c r="L14" s="5">
        <v>43.09</v>
      </c>
      <c r="M14" s="10">
        <v>25</v>
      </c>
      <c r="N14" s="10">
        <v>11</v>
      </c>
      <c r="O14" s="10">
        <f t="shared" si="4"/>
        <v>36</v>
      </c>
      <c r="P14" s="22">
        <v>6</v>
      </c>
      <c r="Q14" s="5">
        <f t="shared" si="5"/>
        <v>112.94</v>
      </c>
      <c r="R14" s="22">
        <v>12</v>
      </c>
      <c r="T14" s="5"/>
      <c r="U14" s="5"/>
    </row>
    <row r="15" spans="1:21" ht="12.75">
      <c r="A15" s="4">
        <v>3015</v>
      </c>
      <c r="B15" s="1" t="s">
        <v>48</v>
      </c>
      <c r="C15" s="1" t="s">
        <v>64</v>
      </c>
      <c r="D15" s="5"/>
      <c r="E15" s="10">
        <v>120</v>
      </c>
      <c r="F15" s="5">
        <f t="shared" si="0"/>
        <v>120</v>
      </c>
      <c r="G15" s="5">
        <f t="shared" si="1"/>
        <v>0</v>
      </c>
      <c r="H15" s="5">
        <v>30.97</v>
      </c>
      <c r="I15" s="10">
        <v>0</v>
      </c>
      <c r="J15" s="5">
        <f t="shared" si="2"/>
        <v>30.97</v>
      </c>
      <c r="K15" s="5">
        <f t="shared" si="3"/>
        <v>69.03</v>
      </c>
      <c r="L15" s="5">
        <v>40.66</v>
      </c>
      <c r="M15" s="10">
        <v>24</v>
      </c>
      <c r="N15" s="10">
        <v>15</v>
      </c>
      <c r="O15" s="10">
        <f t="shared" si="4"/>
        <v>39</v>
      </c>
      <c r="P15" s="7">
        <v>3</v>
      </c>
      <c r="Q15" s="5">
        <f t="shared" si="5"/>
        <v>108.03</v>
      </c>
      <c r="R15" s="14">
        <v>13</v>
      </c>
      <c r="T15" s="5"/>
      <c r="U15" s="5"/>
    </row>
    <row r="16" spans="1:21" ht="12.75">
      <c r="A16" s="4">
        <v>3008</v>
      </c>
      <c r="B16" s="1" t="s">
        <v>75</v>
      </c>
      <c r="C16" s="1" t="s">
        <v>107</v>
      </c>
      <c r="D16" s="5">
        <v>40.66</v>
      </c>
      <c r="E16" s="10">
        <v>0</v>
      </c>
      <c r="F16" s="5">
        <f t="shared" si="0"/>
        <v>40.66</v>
      </c>
      <c r="G16" s="5">
        <f t="shared" si="1"/>
        <v>79.34</v>
      </c>
      <c r="H16" s="5"/>
      <c r="I16" s="10">
        <v>100</v>
      </c>
      <c r="J16" s="5">
        <f t="shared" si="2"/>
        <v>100</v>
      </c>
      <c r="K16" s="5">
        <f t="shared" si="3"/>
        <v>0</v>
      </c>
      <c r="L16" s="5">
        <v>42.84</v>
      </c>
      <c r="M16" s="10">
        <v>16</v>
      </c>
      <c r="N16" s="10">
        <v>9</v>
      </c>
      <c r="O16" s="10">
        <f t="shared" si="4"/>
        <v>25</v>
      </c>
      <c r="P16" s="22">
        <v>14</v>
      </c>
      <c r="Q16" s="5">
        <f t="shared" si="5"/>
        <v>104.34</v>
      </c>
      <c r="R16" s="22">
        <v>14</v>
      </c>
      <c r="T16" s="5"/>
      <c r="U16" s="5"/>
    </row>
    <row r="17" spans="1:21" ht="12.75">
      <c r="A17" s="4">
        <v>3018</v>
      </c>
      <c r="B17" s="1" t="s">
        <v>3</v>
      </c>
      <c r="C17" s="1" t="s">
        <v>112</v>
      </c>
      <c r="D17" s="5"/>
      <c r="E17" s="10">
        <v>120</v>
      </c>
      <c r="F17" s="5">
        <f t="shared" si="0"/>
        <v>120</v>
      </c>
      <c r="G17" s="5">
        <f t="shared" si="1"/>
        <v>0</v>
      </c>
      <c r="H17" s="5">
        <v>33.35</v>
      </c>
      <c r="I17" s="10">
        <v>0</v>
      </c>
      <c r="J17" s="5">
        <f t="shared" si="2"/>
        <v>33.35</v>
      </c>
      <c r="K17" s="5">
        <f t="shared" si="3"/>
        <v>66.65</v>
      </c>
      <c r="L17" s="5">
        <v>49.52</v>
      </c>
      <c r="M17" s="10">
        <v>26</v>
      </c>
      <c r="N17" s="10">
        <v>4</v>
      </c>
      <c r="O17" s="10">
        <f t="shared" si="4"/>
        <v>30</v>
      </c>
      <c r="P17" s="22">
        <v>11</v>
      </c>
      <c r="Q17" s="5">
        <f t="shared" si="5"/>
        <v>96.65</v>
      </c>
      <c r="R17" s="14">
        <v>15</v>
      </c>
      <c r="T17" s="5"/>
      <c r="U17" s="5"/>
    </row>
    <row r="18" spans="1:21" ht="12.75">
      <c r="A18" s="4">
        <v>3013</v>
      </c>
      <c r="B18" s="1" t="s">
        <v>97</v>
      </c>
      <c r="C18" s="1" t="s">
        <v>111</v>
      </c>
      <c r="D18" s="5"/>
      <c r="E18" s="10">
        <v>120</v>
      </c>
      <c r="F18" s="5">
        <f>SUM(D18:E18)</f>
        <v>120</v>
      </c>
      <c r="G18" s="5">
        <f>120-F18</f>
        <v>0</v>
      </c>
      <c r="H18" s="5">
        <v>39</v>
      </c>
      <c r="I18" s="10">
        <v>0</v>
      </c>
      <c r="J18" s="5">
        <f>SUM(H18:I18)</f>
        <v>39</v>
      </c>
      <c r="K18" s="5">
        <f>100-J18</f>
        <v>61</v>
      </c>
      <c r="L18" s="5">
        <v>44.16</v>
      </c>
      <c r="M18" s="10">
        <v>20</v>
      </c>
      <c r="N18" s="10">
        <v>9</v>
      </c>
      <c r="O18" s="10">
        <f>SUM(M18,N18)</f>
        <v>29</v>
      </c>
      <c r="P18" s="22">
        <v>12</v>
      </c>
      <c r="Q18" s="5">
        <f>SUM(G18,K18,O18)</f>
        <v>90</v>
      </c>
      <c r="R18" s="14">
        <v>16</v>
      </c>
      <c r="T18" s="5"/>
      <c r="U18" s="5"/>
    </row>
    <row r="19" spans="1:21" ht="12.75">
      <c r="A19" s="4">
        <v>3019</v>
      </c>
      <c r="B19" s="1" t="s">
        <v>41</v>
      </c>
      <c r="C19" s="1" t="s">
        <v>94</v>
      </c>
      <c r="D19" s="5"/>
      <c r="E19" s="10">
        <v>120</v>
      </c>
      <c r="F19" s="5">
        <f t="shared" si="0"/>
        <v>120</v>
      </c>
      <c r="G19" s="5">
        <f t="shared" si="1"/>
        <v>0</v>
      </c>
      <c r="H19" s="5"/>
      <c r="I19" s="10">
        <v>100</v>
      </c>
      <c r="J19" s="5">
        <f t="shared" si="2"/>
        <v>100</v>
      </c>
      <c r="K19" s="5">
        <f t="shared" si="3"/>
        <v>0</v>
      </c>
      <c r="L19" s="5">
        <v>46.06</v>
      </c>
      <c r="M19" s="10">
        <v>25</v>
      </c>
      <c r="N19" s="10">
        <v>4</v>
      </c>
      <c r="O19" s="10">
        <f t="shared" si="4"/>
        <v>29</v>
      </c>
      <c r="P19" s="22">
        <v>13</v>
      </c>
      <c r="Q19" s="5">
        <f t="shared" si="5"/>
        <v>29</v>
      </c>
      <c r="R19" s="14">
        <v>17</v>
      </c>
      <c r="T19" s="5"/>
      <c r="U19" s="5"/>
    </row>
    <row r="20" spans="1:21" ht="12.75">
      <c r="A20" s="4">
        <v>3009</v>
      </c>
      <c r="B20" s="1" t="s">
        <v>98</v>
      </c>
      <c r="C20" s="1" t="s">
        <v>108</v>
      </c>
      <c r="D20" s="5"/>
      <c r="E20" s="10">
        <v>120</v>
      </c>
      <c r="F20" s="5">
        <f>SUM(D20:E20)</f>
        <v>120</v>
      </c>
      <c r="G20" s="5">
        <f>120-F20</f>
        <v>0</v>
      </c>
      <c r="H20" s="5">
        <v>34.72</v>
      </c>
      <c r="I20" s="10">
        <v>0</v>
      </c>
      <c r="J20" s="5">
        <f>SUM(H20:I20)</f>
        <v>34.72</v>
      </c>
      <c r="K20" s="5">
        <f>100-J20</f>
        <v>65.28</v>
      </c>
      <c r="L20" s="5" t="s">
        <v>142</v>
      </c>
      <c r="M20" s="10"/>
      <c r="N20" s="10"/>
      <c r="O20" s="10">
        <f>SUM(M20,N20)</f>
        <v>0</v>
      </c>
      <c r="P20" s="10"/>
      <c r="Q20" s="5">
        <f>SUM(G20,K20,O20)</f>
        <v>65.28</v>
      </c>
      <c r="R20" s="22" t="s">
        <v>143</v>
      </c>
      <c r="T20" s="5"/>
      <c r="U20" s="5"/>
    </row>
    <row r="21" spans="1:21" ht="12.75">
      <c r="A21" s="4">
        <v>3002</v>
      </c>
      <c r="B21" s="1" t="s">
        <v>103</v>
      </c>
      <c r="C21" s="1" t="s">
        <v>104</v>
      </c>
      <c r="D21" s="5"/>
      <c r="E21" s="10">
        <v>120</v>
      </c>
      <c r="F21" s="5">
        <f t="shared" si="0"/>
        <v>120</v>
      </c>
      <c r="G21" s="5">
        <f t="shared" si="1"/>
        <v>0</v>
      </c>
      <c r="H21" s="5" t="s">
        <v>142</v>
      </c>
      <c r="I21" s="10">
        <v>100</v>
      </c>
      <c r="J21" s="5">
        <f t="shared" si="2"/>
        <v>100</v>
      </c>
      <c r="K21" s="5">
        <f t="shared" si="3"/>
        <v>0</v>
      </c>
      <c r="L21" s="5">
        <v>44.06</v>
      </c>
      <c r="M21" s="10">
        <v>21</v>
      </c>
      <c r="N21" s="10">
        <v>1</v>
      </c>
      <c r="O21" s="10">
        <f>SUM(M21,N21)</f>
        <v>22</v>
      </c>
      <c r="P21" s="22">
        <v>16</v>
      </c>
      <c r="Q21" s="5">
        <f t="shared" si="5"/>
        <v>22</v>
      </c>
      <c r="R21" s="14" t="s">
        <v>143</v>
      </c>
      <c r="T21" s="5"/>
      <c r="U21" s="5"/>
    </row>
    <row r="22" spans="7:21" ht="12.75">
      <c r="G22" s="5">
        <f t="shared" si="1"/>
        <v>120</v>
      </c>
      <c r="T22" s="5"/>
      <c r="U22" s="5"/>
    </row>
    <row r="23" spans="20:21" ht="12.75">
      <c r="T23" s="5"/>
      <c r="U23" s="5"/>
    </row>
    <row r="24" spans="20:21" ht="12.75">
      <c r="T24" s="5"/>
      <c r="U24" s="5"/>
    </row>
    <row r="25" spans="20:21" ht="12.75">
      <c r="T25" s="5"/>
      <c r="U25" s="5"/>
    </row>
    <row r="26" spans="20:21" ht="12.75">
      <c r="T26" s="5"/>
      <c r="U26" s="5"/>
    </row>
    <row r="27" spans="20:21" ht="12.75">
      <c r="T27" s="5"/>
      <c r="U27" s="5"/>
    </row>
    <row r="28" spans="20:21" ht="12.75">
      <c r="T28" s="5"/>
      <c r="U28" s="5"/>
    </row>
    <row r="29" spans="20:21" ht="12.75">
      <c r="T29" s="5"/>
      <c r="U29" s="5"/>
    </row>
    <row r="30" spans="20:21" ht="12.75">
      <c r="T30" s="5"/>
      <c r="U30" s="5"/>
    </row>
    <row r="31" spans="20:21" ht="12.75">
      <c r="T31" s="5"/>
      <c r="U31" s="5"/>
    </row>
  </sheetData>
  <sheetProtection/>
  <mergeCells count="3">
    <mergeCell ref="D1:G1"/>
    <mergeCell ref="H1:K1"/>
    <mergeCell ref="L1:O1"/>
  </mergeCells>
  <printOptions/>
  <pageMargins left="0.75" right="0.75" top="1" bottom="1" header="0.5" footer="0.5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2009-06-20T13:27:08Z</cp:lastPrinted>
  <dcterms:created xsi:type="dcterms:W3CDTF">2004-06-14T22:07:41Z</dcterms:created>
  <dcterms:modified xsi:type="dcterms:W3CDTF">2009-06-20T13:45:01Z</dcterms:modified>
  <cp:category/>
  <cp:version/>
  <cp:contentType/>
  <cp:contentStatus/>
</cp:coreProperties>
</file>