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activeTab="1"/>
  </bookViews>
  <sheets>
    <sheet name="Лист 1" sheetId="1" r:id="rId1"/>
    <sheet name="Т" sheetId="2" r:id="rId2"/>
    <sheet name="S" sheetId="3" r:id="rId3"/>
    <sheet name="M" sheetId="4" r:id="rId4"/>
    <sheet name="L" sheetId="5" r:id="rId5"/>
  </sheets>
  <definedNames>
    <definedName name="_xlnm.Print_Area" localSheetId="2">'S'!$A$1:$O$30</definedName>
    <definedName name="_xlnm.Print_Area" localSheetId="0">'Лист 1'!$A$1:$S$36</definedName>
  </definedNames>
  <calcPr fullCalcOnLoad="1" refMode="R1C1"/>
</workbook>
</file>

<file path=xl/sharedStrings.xml><?xml version="1.0" encoding="utf-8"?>
<sst xmlns="http://schemas.openxmlformats.org/spreadsheetml/2006/main" count="332" uniqueCount="129">
  <si>
    <t>контрольное время</t>
  </si>
  <si>
    <t>max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</si>
  <si>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</si>
  <si>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</si>
  <si>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</si>
  <si>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</si>
  <si>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</si>
  <si>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</si>
  <si>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</si>
  <si>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</si>
  <si>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</si>
  <si>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</si>
  <si>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</si>
  <si>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</si>
  <si>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</si>
  <si>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длина трассы джампинг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</si>
  <si>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</si>
  <si>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</si>
  <si>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</si>
  <si>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</si>
  <si>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</si>
  <si>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</si>
  <si>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 xml:space="preserve">длина трассы аджилити     </t>
  </si>
  <si>
    <t>Всего участников</t>
  </si>
  <si>
    <t>миди М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</si>
  <si>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</si>
  <si>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</si>
  <si>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</si>
  <si>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</si>
  <si>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</si>
  <si>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б/к</t>
  </si>
  <si>
    <t>метис</t>
  </si>
  <si>
    <t>Фантастика</t>
  </si>
  <si>
    <t>шелти</t>
  </si>
  <si>
    <t>шпиц</t>
  </si>
  <si>
    <t>Медведкова Елена, г.Иваново</t>
  </si>
  <si>
    <t>Петарда</t>
  </si>
  <si>
    <t>Сагдеев Руслан, г.Иваново</t>
  </si>
  <si>
    <t>пудель</t>
  </si>
  <si>
    <t>Федос</t>
  </si>
  <si>
    <t>Марченко Марина, г.Кострома</t>
  </si>
  <si>
    <t>Бабынина Анастасия, г.Кострома</t>
  </si>
  <si>
    <t>снят</t>
  </si>
  <si>
    <t>Харизма</t>
  </si>
  <si>
    <t>Ивушка</t>
  </si>
  <si>
    <t>Торнео Драйв</t>
  </si>
  <si>
    <t>T</t>
  </si>
  <si>
    <t>Роберт Брюс</t>
  </si>
  <si>
    <t>спаниель</t>
  </si>
  <si>
    <t>Петренко Янина г. Иваново</t>
  </si>
  <si>
    <t>Огнен. Дождь</t>
  </si>
  <si>
    <t>Шишкина Анна г. Иваново</t>
  </si>
  <si>
    <t>Чероки</t>
  </si>
  <si>
    <t>Петрова Юлия г. Иваново</t>
  </si>
  <si>
    <t>Орион</t>
  </si>
  <si>
    <t xml:space="preserve">Главный судья  </t>
  </si>
  <si>
    <t>Главный секретарь</t>
  </si>
  <si>
    <t>Ларионова Светлана г. Иваново</t>
  </si>
  <si>
    <t>Курочкин Станислав г. Кострома</t>
  </si>
  <si>
    <t>ам. Стаф. Терьер</t>
  </si>
  <si>
    <t>Джерри</t>
  </si>
  <si>
    <t>Чухина Елена</t>
  </si>
  <si>
    <t>ФКС КО</t>
  </si>
  <si>
    <t>Чухина Е.</t>
  </si>
  <si>
    <t>Орхидея</t>
  </si>
  <si>
    <t xml:space="preserve">цвергшнауцер </t>
  </si>
  <si>
    <t>Эльфания</t>
  </si>
  <si>
    <t>Алексеева Элла г. Кострома</t>
  </si>
  <si>
    <t>Изумрудик</t>
  </si>
  <si>
    <t>Тарасова О.</t>
  </si>
  <si>
    <t>Карамелька</t>
  </si>
  <si>
    <t>Лисицина Ольга г. Ярославль</t>
  </si>
  <si>
    <t>Герасимова Марина г. Иваново</t>
  </si>
  <si>
    <t>Феррари</t>
  </si>
  <si>
    <t>Ларионова светлана г. Иваново</t>
  </si>
  <si>
    <t xml:space="preserve">б/к </t>
  </si>
  <si>
    <t>М</t>
  </si>
  <si>
    <t>L</t>
  </si>
  <si>
    <t>S</t>
  </si>
  <si>
    <t xml:space="preserve">Сычева Юлия г. Иваново </t>
  </si>
  <si>
    <t>Прайм тайм</t>
  </si>
  <si>
    <t>малинуа</t>
  </si>
  <si>
    <t>Алмаз</t>
  </si>
  <si>
    <t>Гордый Лис</t>
  </si>
  <si>
    <t xml:space="preserve">Электровеник </t>
  </si>
  <si>
    <t>Волкова Анастасия г. Кострома</t>
  </si>
  <si>
    <t>Санни</t>
  </si>
  <si>
    <t>Бабынина Анастасия г. Кострома</t>
  </si>
  <si>
    <t>Котова Елена г. Кострома</t>
  </si>
  <si>
    <t>Лада</t>
  </si>
  <si>
    <t xml:space="preserve">Деева Анастасия г. Иваново </t>
  </si>
  <si>
    <t>Фиона</t>
  </si>
  <si>
    <t>Дунаева Анастасия г. Кострома</t>
  </si>
  <si>
    <t>Яки-Да</t>
  </si>
  <si>
    <t xml:space="preserve">Фролова Нина г. Иваново </t>
  </si>
  <si>
    <t>Имп</t>
  </si>
  <si>
    <t xml:space="preserve">Болдырева Любовь г. Иваново </t>
  </si>
  <si>
    <t>лабрадор</t>
  </si>
  <si>
    <t>Дайва</t>
  </si>
  <si>
    <t xml:space="preserve">Медведкова Елена г. Иваново </t>
  </si>
  <si>
    <t xml:space="preserve">Вентури </t>
  </si>
  <si>
    <t xml:space="preserve">Хлоя </t>
  </si>
  <si>
    <t>фокс</t>
  </si>
  <si>
    <t>Форсаж</t>
  </si>
  <si>
    <t>Рубченя Анастасия г. Кострома</t>
  </si>
  <si>
    <t>цвергпинчер</t>
  </si>
  <si>
    <t>Феникс</t>
  </si>
  <si>
    <t>Курочкин Станислав г. Ксотрома</t>
  </si>
  <si>
    <t>Эдельвейс</t>
  </si>
  <si>
    <t xml:space="preserve">Сорокин Денис г. Иваново </t>
  </si>
  <si>
    <t>Травинова Анна г. Кострома</t>
  </si>
  <si>
    <t>Эльф</t>
  </si>
  <si>
    <t>Амаретто</t>
  </si>
  <si>
    <t xml:space="preserve">Саватеева Мария г. Иваново </t>
  </si>
  <si>
    <t>Гейша</t>
  </si>
  <si>
    <t>Саврилова Ирина г. Кострома</t>
  </si>
  <si>
    <t>бигль</t>
  </si>
  <si>
    <t>Флинт</t>
  </si>
  <si>
    <t>Бушуева Мария г. Кострома</t>
  </si>
  <si>
    <t>Макс</t>
  </si>
  <si>
    <t xml:space="preserve">снят </t>
  </si>
  <si>
    <t>Царина</t>
  </si>
  <si>
    <t>Сидорова Анастасия г. Иваново шпиц</t>
  </si>
  <si>
    <t>Активия</t>
  </si>
  <si>
    <t>Истратова Алена г. Кострома</t>
  </si>
  <si>
    <t>шлети</t>
  </si>
  <si>
    <t>Вилена</t>
  </si>
  <si>
    <t>16 декабря 2012</t>
  </si>
  <si>
    <t>Юбилейные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</si>
</sst>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8"/>
      <name val="Arial Cyr"/>
      <family val="2"/>
    </font>
    <font>
      <b/>
      <i/>
      <sz val="8"/>
      <name val="Arial Cyr"/>
      <family val="2"/>
    </font>
    <font>
      <sz val="16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color indexed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5" fillId="33" borderId="11" xfId="0" applyFont="1" applyFill="1" applyBorder="1" applyAlignment="1">
      <alignment horizontal="center" textRotation="90" wrapText="1"/>
    </xf>
    <xf numFmtId="0" fontId="7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Continuous" wrapText="1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textRotation="255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5" fillId="33" borderId="13" xfId="0" applyNumberFormat="1" applyFont="1" applyFill="1" applyBorder="1" applyAlignment="1">
      <alignment wrapText="1"/>
    </xf>
    <xf numFmtId="16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16" fontId="0" fillId="0" borderId="14" xfId="0" applyNumberForma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0" borderId="14" xfId="0" applyBorder="1" applyAlignment="1">
      <alignment/>
    </xf>
    <xf numFmtId="49" fontId="9" fillId="0" borderId="16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49" fontId="0" fillId="0" borderId="14" xfId="0" applyNumberFormat="1" applyBorder="1" applyAlignment="1">
      <alignment wrapText="1"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34" borderId="17" xfId="0" applyFill="1" applyBorder="1" applyAlignment="1">
      <alignment/>
    </xf>
    <xf numFmtId="0" fontId="22" fillId="34" borderId="16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33" borderId="18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3" borderId="0" xfId="0" applyFill="1" applyAlignment="1">
      <alignment vertical="center"/>
    </xf>
    <xf numFmtId="0" fontId="17" fillId="33" borderId="0" xfId="0" applyFont="1" applyFill="1" applyAlignment="1">
      <alignment horizontal="left"/>
    </xf>
    <xf numFmtId="2" fontId="0" fillId="0" borderId="19" xfId="0" applyNumberFormat="1" applyBorder="1" applyAlignment="1">
      <alignment horizontal="center"/>
    </xf>
    <xf numFmtId="0" fontId="17" fillId="33" borderId="0" xfId="0" applyFont="1" applyFill="1" applyAlignment="1">
      <alignment/>
    </xf>
    <xf numFmtId="0" fontId="0" fillId="0" borderId="19" xfId="0" applyBorder="1" applyAlignment="1">
      <alignment horizontal="center"/>
    </xf>
    <xf numFmtId="0" fontId="16" fillId="33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25" fillId="0" borderId="10" xfId="0" applyFont="1" applyFill="1" applyBorder="1" applyAlignment="1">
      <alignment horizontal="left" vertical="top" wrapText="1"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2" fillId="34" borderId="2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8" fillId="33" borderId="0" xfId="0" applyFont="1" applyFill="1" applyAlignment="1">
      <alignment vertical="center"/>
    </xf>
    <xf numFmtId="0" fontId="0" fillId="34" borderId="0" xfId="0" applyFill="1" applyAlignment="1">
      <alignment horizontal="center"/>
    </xf>
    <xf numFmtId="0" fontId="0" fillId="0" borderId="11" xfId="0" applyBorder="1" applyAlignment="1">
      <alignment/>
    </xf>
    <xf numFmtId="0" fontId="19" fillId="33" borderId="0" xfId="0" applyFont="1" applyFill="1" applyAlignment="1">
      <alignment/>
    </xf>
    <xf numFmtId="0" fontId="0" fillId="0" borderId="19" xfId="0" applyBorder="1" applyAlignment="1">
      <alignment/>
    </xf>
    <xf numFmtId="0" fontId="7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Continuous" wrapText="1"/>
    </xf>
    <xf numFmtId="0" fontId="0" fillId="33" borderId="18" xfId="0" applyFill="1" applyBorder="1" applyAlignment="1">
      <alignment horizontal="center"/>
    </xf>
    <xf numFmtId="0" fontId="6" fillId="33" borderId="22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49" fontId="0" fillId="33" borderId="18" xfId="0" applyNumberFormat="1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textRotation="90" wrapText="1"/>
    </xf>
    <xf numFmtId="0" fontId="5" fillId="0" borderId="0" xfId="0" applyFont="1" applyAlignment="1">
      <alignment/>
    </xf>
    <xf numFmtId="0" fontId="26" fillId="0" borderId="10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49" fontId="5" fillId="0" borderId="0" xfId="0" applyNumberFormat="1" applyFont="1" applyAlignment="1">
      <alignment/>
    </xf>
    <xf numFmtId="0" fontId="5" fillId="0" borderId="19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17" fillId="0" borderId="0" xfId="0" applyFont="1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9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5" fillId="0" borderId="11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Continuous" wrapText="1"/>
    </xf>
    <xf numFmtId="0" fontId="0" fillId="0" borderId="11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textRotation="90" wrapText="1"/>
    </xf>
    <xf numFmtId="49" fontId="0" fillId="0" borderId="0" xfId="0" applyNumberFormat="1" applyFill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0" fontId="24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2" fontId="5" fillId="35" borderId="10" xfId="0" applyNumberFormat="1" applyFont="1" applyFill="1" applyBorder="1" applyAlignment="1">
      <alignment horizontal="left"/>
    </xf>
    <xf numFmtId="2" fontId="27" fillId="36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2" fontId="0" fillId="0" borderId="10" xfId="0" applyNumberFormat="1" applyFill="1" applyBorder="1" applyAlignment="1">
      <alignment horizontal="left"/>
    </xf>
    <xf numFmtId="2" fontId="0" fillId="35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2" fontId="23" fillId="36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 wrapText="1"/>
    </xf>
    <xf numFmtId="0" fontId="25" fillId="34" borderId="10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2" fontId="0" fillId="0" borderId="19" xfId="0" applyNumberFormat="1" applyFill="1" applyBorder="1" applyAlignment="1">
      <alignment horizontal="left"/>
    </xf>
    <xf numFmtId="2" fontId="0" fillId="35" borderId="19" xfId="0" applyNumberFormat="1" applyFill="1" applyBorder="1" applyAlignment="1">
      <alignment horizontal="left"/>
    </xf>
    <xf numFmtId="0" fontId="0" fillId="0" borderId="19" xfId="0" applyBorder="1" applyAlignment="1">
      <alignment horizontal="left" wrapText="1"/>
    </xf>
    <xf numFmtId="2" fontId="23" fillId="36" borderId="19" xfId="0" applyNumberFormat="1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0" fillId="0" borderId="19" xfId="0" applyFill="1" applyBorder="1" applyAlignment="1">
      <alignment horizontal="left" wrapText="1"/>
    </xf>
    <xf numFmtId="0" fontId="28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V74"/>
  <sheetViews>
    <sheetView zoomScalePageLayoutView="0"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4.625" style="0" customWidth="1"/>
    <col min="4" max="4" width="12.875" style="0" customWidth="1"/>
    <col min="5" max="5" width="8.75390625" style="0" customWidth="1"/>
    <col min="6" max="6" width="6.875" style="0" customWidth="1"/>
    <col min="7" max="7" width="6.25390625" style="0" customWidth="1"/>
    <col min="8" max="8" width="7.875" style="0" customWidth="1"/>
    <col min="9" max="9" width="6.375" style="0" customWidth="1"/>
    <col min="10" max="10" width="2.875" style="0" customWidth="1"/>
    <col min="11" max="11" width="0.2421875" style="0" customWidth="1"/>
    <col min="12" max="12" width="7.0039062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2.875" style="0" customWidth="1"/>
    <col min="17" max="17" width="0.2421875" style="0" customWidth="1"/>
    <col min="18" max="18" width="6.625" style="0" customWidth="1"/>
    <col min="19" max="19" width="7.125" style="0" customWidth="1"/>
  </cols>
  <sheetData>
    <row r="1" spans="1:22" ht="18.75">
      <c r="A1" s="7" t="s">
        <v>14</v>
      </c>
      <c r="B1" s="7"/>
      <c r="C1" s="5"/>
      <c r="D1" s="5"/>
      <c r="E1" s="5"/>
      <c r="F1" s="51"/>
      <c r="G1" s="52"/>
      <c r="H1" s="47"/>
      <c r="I1" s="47"/>
      <c r="J1" s="47"/>
      <c r="K1" s="47"/>
      <c r="L1" s="53"/>
      <c r="M1" s="5"/>
      <c r="N1" s="54"/>
      <c r="O1" s="55"/>
      <c r="P1" s="5"/>
      <c r="Q1" s="4"/>
      <c r="R1" s="182" t="s">
        <v>24</v>
      </c>
      <c r="S1" s="183"/>
      <c r="U1" s="182" t="s">
        <v>24</v>
      </c>
      <c r="V1" s="183"/>
    </row>
    <row r="2" spans="1:19" ht="12.75">
      <c r="A2" s="49" t="s">
        <v>17</v>
      </c>
      <c r="B2" s="4"/>
      <c r="C2" s="5"/>
      <c r="D2" s="50"/>
      <c r="E2" s="50"/>
      <c r="F2" s="5"/>
      <c r="G2" s="4"/>
      <c r="H2" s="5"/>
      <c r="I2" s="5"/>
      <c r="J2" s="5"/>
      <c r="K2" s="5"/>
      <c r="L2" s="25" t="s">
        <v>16</v>
      </c>
      <c r="M2" s="5"/>
      <c r="N2" s="5"/>
      <c r="O2" s="5"/>
      <c r="P2" s="5"/>
      <c r="Q2" s="4"/>
      <c r="R2" s="5"/>
      <c r="S2" s="5"/>
    </row>
    <row r="3" spans="1:19" ht="12.75">
      <c r="A3" s="8" t="s">
        <v>18</v>
      </c>
      <c r="B3" s="5"/>
      <c r="C3" s="5"/>
      <c r="D3" s="47"/>
      <c r="E3" s="5"/>
      <c r="F3" s="33" t="s">
        <v>22</v>
      </c>
      <c r="G3" s="4"/>
      <c r="H3" s="5"/>
      <c r="I3" s="45"/>
      <c r="J3" s="5"/>
      <c r="K3" s="28"/>
      <c r="L3" s="48"/>
      <c r="M3" s="5"/>
      <c r="N3" s="5"/>
      <c r="O3" s="5"/>
      <c r="P3" s="5"/>
      <c r="Q3" s="4"/>
      <c r="R3" s="5"/>
      <c r="S3" s="5"/>
    </row>
    <row r="4" spans="1:19" ht="12.75">
      <c r="A4" s="5"/>
      <c r="B4" s="5"/>
      <c r="C4" s="5"/>
      <c r="D4" s="13"/>
      <c r="E4" s="5"/>
      <c r="F4" s="5" t="s">
        <v>15</v>
      </c>
      <c r="G4" s="4"/>
      <c r="H4" s="5"/>
      <c r="I4" s="47"/>
      <c r="J4" s="5"/>
      <c r="K4" s="13"/>
      <c r="L4" s="47"/>
      <c r="M4" s="26"/>
      <c r="N4" s="5"/>
      <c r="O4" s="5"/>
      <c r="P4" s="5"/>
      <c r="Q4" s="4"/>
      <c r="R4" s="5"/>
      <c r="S4" s="5"/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4"/>
      <c r="R5" s="5"/>
      <c r="S5" s="5"/>
    </row>
    <row r="6" spans="1:22" ht="18">
      <c r="A6" s="4"/>
      <c r="B6" s="37" t="s">
        <v>23</v>
      </c>
      <c r="C6" s="14"/>
      <c r="D6" s="5"/>
      <c r="E6" s="5"/>
      <c r="F6" s="7" t="s">
        <v>19</v>
      </c>
      <c r="G6" s="5"/>
      <c r="H6" s="5"/>
      <c r="I6" s="5"/>
      <c r="J6" s="5"/>
      <c r="K6" s="4"/>
      <c r="L6" s="7" t="s">
        <v>9</v>
      </c>
      <c r="M6" s="5"/>
      <c r="N6" s="5"/>
      <c r="O6" s="5"/>
      <c r="P6" s="5"/>
      <c r="Q6" s="4"/>
      <c r="R6" s="5"/>
      <c r="S6" s="5"/>
      <c r="U6" s="54"/>
      <c r="V6" s="55"/>
    </row>
    <row r="7" spans="1:19" ht="12.75">
      <c r="A7" s="4"/>
      <c r="B7" s="5"/>
      <c r="C7" s="5"/>
      <c r="D7" s="5"/>
      <c r="E7" s="5"/>
      <c r="F7" s="5" t="s">
        <v>0</v>
      </c>
      <c r="G7" s="5"/>
      <c r="H7" s="5"/>
      <c r="I7" s="36" t="s">
        <v>1</v>
      </c>
      <c r="J7" s="5"/>
      <c r="K7" s="4"/>
      <c r="L7" s="5" t="s">
        <v>0</v>
      </c>
      <c r="M7" s="5"/>
      <c r="N7" s="5"/>
      <c r="O7" s="5" t="s">
        <v>1</v>
      </c>
      <c r="P7" s="5"/>
      <c r="Q7" s="4"/>
      <c r="R7" s="5"/>
      <c r="S7" s="5"/>
    </row>
    <row r="8" spans="1:19" ht="20.25">
      <c r="A8" s="5"/>
      <c r="B8" s="32" t="s">
        <v>21</v>
      </c>
      <c r="C8" s="5"/>
      <c r="D8" s="5"/>
      <c r="E8" s="5"/>
      <c r="F8" s="45"/>
      <c r="G8" s="5"/>
      <c r="H8" s="5"/>
      <c r="I8" s="46"/>
      <c r="J8" s="5"/>
      <c r="K8" s="4"/>
      <c r="L8" s="13"/>
      <c r="M8" s="5"/>
      <c r="N8" s="5"/>
      <c r="O8" s="31"/>
      <c r="P8" s="5"/>
      <c r="Q8" s="5"/>
      <c r="R8" s="5"/>
      <c r="S8" s="5"/>
    </row>
    <row r="9" spans="1:19" ht="75.75">
      <c r="A9" s="16" t="s">
        <v>8</v>
      </c>
      <c r="B9" s="17" t="s">
        <v>12</v>
      </c>
      <c r="C9" s="16" t="s">
        <v>13</v>
      </c>
      <c r="D9" s="17" t="s">
        <v>10</v>
      </c>
      <c r="E9" s="18" t="s">
        <v>11</v>
      </c>
      <c r="F9" s="19" t="s">
        <v>2</v>
      </c>
      <c r="G9" s="20" t="s">
        <v>3</v>
      </c>
      <c r="H9" s="21" t="s">
        <v>4</v>
      </c>
      <c r="I9" s="34" t="s">
        <v>5</v>
      </c>
      <c r="J9" s="22" t="s">
        <v>6</v>
      </c>
      <c r="K9" s="4"/>
      <c r="L9" s="21" t="s">
        <v>2</v>
      </c>
      <c r="M9" s="20" t="s">
        <v>3</v>
      </c>
      <c r="N9" s="21" t="s">
        <v>4</v>
      </c>
      <c r="O9" s="35" t="s">
        <v>5</v>
      </c>
      <c r="P9" s="22" t="s">
        <v>6</v>
      </c>
      <c r="Q9" s="6"/>
      <c r="R9" s="27" t="s">
        <v>7</v>
      </c>
      <c r="S9" s="27" t="s">
        <v>20</v>
      </c>
    </row>
    <row r="10" spans="1:19" ht="12.75">
      <c r="A10" s="15"/>
      <c r="B10" s="11"/>
      <c r="C10" s="38"/>
      <c r="D10" s="40"/>
      <c r="E10" s="38"/>
      <c r="F10" s="24"/>
      <c r="G10" s="15"/>
      <c r="H10" s="3"/>
      <c r="I10" s="3"/>
      <c r="J10" s="1"/>
      <c r="K10" s="1"/>
      <c r="L10" s="24"/>
      <c r="M10" s="15"/>
      <c r="N10" s="3"/>
      <c r="O10" s="3"/>
      <c r="P10" s="1"/>
      <c r="Q10" s="1"/>
      <c r="R10" s="3"/>
      <c r="S10" s="3"/>
    </row>
    <row r="11" spans="1:19" ht="12.75">
      <c r="A11" s="15"/>
      <c r="B11" s="11"/>
      <c r="C11" s="38"/>
      <c r="D11" s="40"/>
      <c r="E11" s="39"/>
      <c r="F11" s="24"/>
      <c r="G11" s="15"/>
      <c r="H11" s="3"/>
      <c r="I11" s="3"/>
      <c r="J11" s="1"/>
      <c r="K11" s="1"/>
      <c r="L11" s="24"/>
      <c r="M11" s="15"/>
      <c r="N11" s="3"/>
      <c r="O11" s="3"/>
      <c r="P11" s="1"/>
      <c r="Q11" s="1"/>
      <c r="R11" s="3"/>
      <c r="S11" s="3"/>
    </row>
    <row r="12" spans="1:19" ht="12.75">
      <c r="A12" s="15"/>
      <c r="B12" s="1"/>
      <c r="C12" s="38"/>
      <c r="D12" s="1"/>
      <c r="E12" s="30"/>
      <c r="F12" s="24"/>
      <c r="G12" s="15"/>
      <c r="H12" s="3"/>
      <c r="I12" s="3"/>
      <c r="J12" s="1"/>
      <c r="K12" s="1"/>
      <c r="L12" s="24"/>
      <c r="M12" s="15"/>
      <c r="N12" s="3"/>
      <c r="O12" s="3"/>
      <c r="P12" s="1"/>
      <c r="Q12" s="1"/>
      <c r="R12" s="3"/>
      <c r="S12" s="3"/>
    </row>
    <row r="13" spans="1:19" ht="12.75">
      <c r="A13" s="15"/>
      <c r="B13" s="40"/>
      <c r="C13" s="38"/>
      <c r="D13" s="40"/>
      <c r="E13" s="40"/>
      <c r="F13" s="24"/>
      <c r="G13" s="15"/>
      <c r="H13" s="3"/>
      <c r="I13" s="3"/>
      <c r="J13" s="1"/>
      <c r="K13" s="1"/>
      <c r="L13" s="24"/>
      <c r="M13" s="15"/>
      <c r="N13" s="3"/>
      <c r="O13" s="3"/>
      <c r="P13" s="1"/>
      <c r="Q13" s="1"/>
      <c r="R13" s="3"/>
      <c r="S13" s="3"/>
    </row>
    <row r="14" spans="1:19" ht="12.75">
      <c r="A14" s="15"/>
      <c r="B14" s="9"/>
      <c r="C14" s="38"/>
      <c r="D14" s="40"/>
      <c r="E14" s="10"/>
      <c r="F14" s="29"/>
      <c r="G14" s="15"/>
      <c r="H14" s="3"/>
      <c r="I14" s="3"/>
      <c r="J14" s="2"/>
      <c r="K14" s="1"/>
      <c r="L14" s="24"/>
      <c r="M14" s="15"/>
      <c r="N14" s="3"/>
      <c r="O14" s="3"/>
      <c r="P14" s="23"/>
      <c r="Q14" s="12"/>
      <c r="R14" s="3"/>
      <c r="S14" s="3"/>
    </row>
    <row r="15" spans="1:19" ht="12.75">
      <c r="A15" s="15"/>
      <c r="B15" s="1"/>
      <c r="C15" s="38"/>
      <c r="D15" s="1"/>
      <c r="E15" s="30"/>
      <c r="F15" s="24"/>
      <c r="G15" s="15"/>
      <c r="H15" s="3"/>
      <c r="I15" s="3"/>
      <c r="J15" s="1"/>
      <c r="K15" s="1"/>
      <c r="L15" s="24"/>
      <c r="M15" s="15"/>
      <c r="N15" s="3"/>
      <c r="O15" s="3"/>
      <c r="P15" s="1"/>
      <c r="Q15" s="1"/>
      <c r="R15" s="3"/>
      <c r="S15" s="3"/>
    </row>
    <row r="16" spans="1:19" ht="12.75">
      <c r="A16" s="15"/>
      <c r="B16" s="1"/>
      <c r="C16" s="38"/>
      <c r="D16" s="1"/>
      <c r="E16" s="30"/>
      <c r="F16" s="24"/>
      <c r="G16" s="15"/>
      <c r="H16" s="3"/>
      <c r="I16" s="3"/>
      <c r="J16" s="1"/>
      <c r="K16" s="1"/>
      <c r="L16" s="24"/>
      <c r="M16" s="15"/>
      <c r="N16" s="3"/>
      <c r="O16" s="3"/>
      <c r="P16" s="1"/>
      <c r="Q16" s="1"/>
      <c r="R16" s="3"/>
      <c r="S16" s="3"/>
    </row>
    <row r="17" spans="1:19" ht="12.75">
      <c r="A17" s="15"/>
      <c r="B17" s="9"/>
      <c r="C17" s="38"/>
      <c r="D17" s="40"/>
      <c r="E17" s="40"/>
      <c r="F17" s="24"/>
      <c r="G17" s="15"/>
      <c r="H17" s="3"/>
      <c r="I17" s="3"/>
      <c r="J17" s="1"/>
      <c r="K17" s="1"/>
      <c r="L17" s="24"/>
      <c r="M17" s="15"/>
      <c r="N17" s="3"/>
      <c r="O17" s="3"/>
      <c r="P17" s="1"/>
      <c r="Q17" s="1"/>
      <c r="R17" s="3"/>
      <c r="S17" s="3"/>
    </row>
    <row r="18" spans="1:19" ht="12.75">
      <c r="A18" s="15"/>
      <c r="B18" s="9"/>
      <c r="C18" s="38"/>
      <c r="D18" s="40"/>
      <c r="E18" s="40"/>
      <c r="F18" s="24"/>
      <c r="G18" s="15"/>
      <c r="H18" s="3"/>
      <c r="I18" s="3"/>
      <c r="J18" s="1"/>
      <c r="K18" s="1"/>
      <c r="L18" s="24"/>
      <c r="M18" s="15"/>
      <c r="N18" s="3"/>
      <c r="O18" s="3"/>
      <c r="P18" s="1"/>
      <c r="Q18" s="1"/>
      <c r="R18" s="3"/>
      <c r="S18" s="3"/>
    </row>
    <row r="19" spans="1:19" ht="12.75">
      <c r="A19" s="15"/>
      <c r="B19" s="9"/>
      <c r="C19" s="38"/>
      <c r="D19" s="10"/>
      <c r="E19" s="10"/>
      <c r="F19" s="24"/>
      <c r="G19" s="15"/>
      <c r="H19" s="3"/>
      <c r="I19" s="3"/>
      <c r="J19" s="1"/>
      <c r="K19" s="1"/>
      <c r="L19" s="24"/>
      <c r="M19" s="15"/>
      <c r="N19" s="3"/>
      <c r="O19" s="3"/>
      <c r="P19" s="1"/>
      <c r="Q19" s="1"/>
      <c r="R19" s="3"/>
      <c r="S19" s="3"/>
    </row>
    <row r="20" spans="1:19" ht="12.75">
      <c r="A20" s="15"/>
      <c r="B20" s="9"/>
      <c r="C20" s="38"/>
      <c r="D20" s="40"/>
      <c r="E20" s="10"/>
      <c r="F20" s="24"/>
      <c r="G20" s="15"/>
      <c r="H20" s="3"/>
      <c r="I20" s="3"/>
      <c r="J20" s="1"/>
      <c r="K20" s="1"/>
      <c r="L20" s="24"/>
      <c r="M20" s="15"/>
      <c r="N20" s="3"/>
      <c r="O20" s="3"/>
      <c r="P20" s="1"/>
      <c r="Q20" s="1"/>
      <c r="R20" s="3"/>
      <c r="S20" s="3"/>
    </row>
    <row r="21" spans="1:19" ht="12.75">
      <c r="A21" s="1"/>
      <c r="B21" s="9"/>
      <c r="C21" s="38"/>
      <c r="D21" s="40"/>
      <c r="E21" s="10"/>
      <c r="F21" s="24"/>
      <c r="G21" s="15"/>
      <c r="H21" s="3"/>
      <c r="I21" s="3"/>
      <c r="J21" s="1"/>
      <c r="K21" s="1"/>
      <c r="L21" s="24"/>
      <c r="M21" s="15"/>
      <c r="N21" s="3"/>
      <c r="O21" s="3"/>
      <c r="P21" s="1"/>
      <c r="Q21" s="1"/>
      <c r="R21" s="3"/>
      <c r="S21" s="3"/>
    </row>
    <row r="22" spans="1:19" ht="12.75">
      <c r="A22" s="15"/>
      <c r="B22" s="9"/>
      <c r="C22" s="38"/>
      <c r="D22" s="10"/>
      <c r="E22" s="10"/>
      <c r="F22" s="24"/>
      <c r="G22" s="15"/>
      <c r="H22" s="3"/>
      <c r="I22" s="3"/>
      <c r="J22" s="1"/>
      <c r="K22" s="1"/>
      <c r="L22" s="24"/>
      <c r="M22" s="15"/>
      <c r="N22" s="3"/>
      <c r="O22" s="3"/>
      <c r="P22" s="1"/>
      <c r="Q22" s="1"/>
      <c r="R22" s="3"/>
      <c r="S22" s="3"/>
    </row>
    <row r="23" spans="1:19" ht="12.75">
      <c r="A23" s="1"/>
      <c r="B23" s="9"/>
      <c r="C23" s="38"/>
      <c r="D23" s="40"/>
      <c r="E23" s="40"/>
      <c r="F23" s="24"/>
      <c r="G23" s="15"/>
      <c r="H23" s="3"/>
      <c r="I23" s="3"/>
      <c r="J23" s="1"/>
      <c r="K23" s="1"/>
      <c r="L23" s="24"/>
      <c r="M23" s="15"/>
      <c r="N23" s="3"/>
      <c r="O23" s="3"/>
      <c r="P23" s="1"/>
      <c r="Q23" s="1"/>
      <c r="R23" s="3"/>
      <c r="S23" s="3"/>
    </row>
    <row r="24" spans="1:19" ht="12.75">
      <c r="A24" s="1"/>
      <c r="B24" s="9"/>
      <c r="C24" s="38"/>
      <c r="D24" s="40"/>
      <c r="E24" s="40"/>
      <c r="F24" s="24"/>
      <c r="G24" s="15"/>
      <c r="H24" s="3"/>
      <c r="I24" s="3"/>
      <c r="J24" s="1"/>
      <c r="K24" s="1"/>
      <c r="L24" s="24"/>
      <c r="M24" s="15"/>
      <c r="N24" s="3"/>
      <c r="O24" s="3"/>
      <c r="P24" s="1"/>
      <c r="Q24" s="1"/>
      <c r="R24" s="3"/>
      <c r="S24" s="3"/>
    </row>
    <row r="25" spans="1:19" ht="12.75">
      <c r="A25" s="1"/>
      <c r="B25" s="9"/>
      <c r="C25" s="38"/>
      <c r="D25" s="40"/>
      <c r="E25" s="40"/>
      <c r="F25" s="24"/>
      <c r="G25" s="15"/>
      <c r="H25" s="3"/>
      <c r="I25" s="3"/>
      <c r="J25" s="1"/>
      <c r="K25" s="1"/>
      <c r="L25" s="24"/>
      <c r="M25" s="15"/>
      <c r="N25" s="3"/>
      <c r="O25" s="3"/>
      <c r="P25" s="1"/>
      <c r="Q25" s="1"/>
      <c r="R25" s="3"/>
      <c r="S25" s="3"/>
    </row>
    <row r="26" spans="1:19" ht="12.75">
      <c r="A26" s="15"/>
      <c r="B26" s="1"/>
      <c r="C26" s="38"/>
      <c r="D26" s="42"/>
      <c r="E26" s="30"/>
      <c r="F26" s="24"/>
      <c r="G26" s="15"/>
      <c r="H26" s="3"/>
      <c r="I26" s="3"/>
      <c r="J26" s="15"/>
      <c r="K26" s="15"/>
      <c r="L26" s="24"/>
      <c r="M26" s="15"/>
      <c r="N26" s="3"/>
      <c r="O26" s="3"/>
      <c r="P26" s="15"/>
      <c r="Q26" s="15"/>
      <c r="R26" s="3"/>
      <c r="S26" s="3"/>
    </row>
    <row r="27" spans="1:19" ht="12.75">
      <c r="A27" s="1"/>
      <c r="B27" s="9"/>
      <c r="C27" s="38"/>
      <c r="D27" s="10"/>
      <c r="E27" s="10"/>
      <c r="F27" s="24"/>
      <c r="G27" s="15"/>
      <c r="H27" s="3"/>
      <c r="I27" s="3"/>
      <c r="J27" s="1"/>
      <c r="K27" s="1"/>
      <c r="L27" s="24"/>
      <c r="M27" s="15"/>
      <c r="N27" s="3"/>
      <c r="O27" s="3"/>
      <c r="P27" s="1"/>
      <c r="Q27" s="1"/>
      <c r="R27" s="3"/>
      <c r="S27" s="3"/>
    </row>
    <row r="28" spans="1:19" ht="12.75">
      <c r="A28" s="1"/>
      <c r="B28" s="9"/>
      <c r="C28" s="38"/>
      <c r="D28" s="10"/>
      <c r="E28" s="10"/>
      <c r="F28" s="24"/>
      <c r="G28" s="15"/>
      <c r="H28" s="3"/>
      <c r="I28" s="3"/>
      <c r="J28" s="1"/>
      <c r="K28" s="1"/>
      <c r="L28" s="24"/>
      <c r="M28" s="15"/>
      <c r="N28" s="3"/>
      <c r="O28" s="3"/>
      <c r="P28" s="1"/>
      <c r="Q28" s="1"/>
      <c r="R28" s="3"/>
      <c r="S28" s="3"/>
    </row>
    <row r="29" spans="1:19" ht="12.75">
      <c r="A29" s="1"/>
      <c r="B29" s="9"/>
      <c r="C29" s="38"/>
      <c r="D29" s="10"/>
      <c r="E29" s="10"/>
      <c r="F29" s="24"/>
      <c r="G29" s="15"/>
      <c r="H29" s="3"/>
      <c r="I29" s="3"/>
      <c r="J29" s="1"/>
      <c r="K29" s="1"/>
      <c r="L29" s="24"/>
      <c r="M29" s="15"/>
      <c r="N29" s="3"/>
      <c r="O29" s="3"/>
      <c r="P29" s="1"/>
      <c r="Q29" s="1"/>
      <c r="R29" s="3"/>
      <c r="S29" s="3"/>
    </row>
    <row r="30" spans="1:19" ht="12.75">
      <c r="A30" s="1"/>
      <c r="B30" s="9"/>
      <c r="C30" s="38"/>
      <c r="D30" s="10"/>
      <c r="E30" s="10"/>
      <c r="F30" s="24"/>
      <c r="G30" s="15"/>
      <c r="H30" s="3"/>
      <c r="I30" s="3"/>
      <c r="J30" s="1"/>
      <c r="K30" s="1"/>
      <c r="L30" s="24"/>
      <c r="M30" s="15"/>
      <c r="N30" s="3"/>
      <c r="O30" s="3"/>
      <c r="P30" s="1"/>
      <c r="Q30" s="1"/>
      <c r="R30" s="3"/>
      <c r="S30" s="3"/>
    </row>
    <row r="31" spans="1:19" ht="12.75">
      <c r="A31" s="1"/>
      <c r="B31" s="12"/>
      <c r="C31" s="38"/>
      <c r="D31" s="41"/>
      <c r="E31" s="43"/>
      <c r="F31" s="24"/>
      <c r="G31" s="15"/>
      <c r="H31" s="3"/>
      <c r="I31" s="3"/>
      <c r="J31" s="1"/>
      <c r="K31" s="1"/>
      <c r="L31" s="24"/>
      <c r="M31" s="15"/>
      <c r="N31" s="3"/>
      <c r="O31" s="3"/>
      <c r="P31" s="1"/>
      <c r="Q31" s="1"/>
      <c r="R31" s="3"/>
      <c r="S31" s="3"/>
    </row>
    <row r="32" spans="1:19" ht="12.75">
      <c r="A32" s="1"/>
      <c r="B32" s="12"/>
      <c r="C32" s="38"/>
      <c r="D32" s="41"/>
      <c r="E32" s="43"/>
      <c r="F32" s="24"/>
      <c r="G32" s="15"/>
      <c r="H32" s="3"/>
      <c r="I32" s="3"/>
      <c r="J32" s="1"/>
      <c r="K32" s="1"/>
      <c r="L32" s="24"/>
      <c r="M32" s="15"/>
      <c r="N32" s="3"/>
      <c r="O32" s="3"/>
      <c r="P32" s="1"/>
      <c r="Q32" s="1"/>
      <c r="R32" s="3"/>
      <c r="S32" s="3"/>
    </row>
    <row r="33" spans="1:19" ht="12.75">
      <c r="A33" s="1"/>
      <c r="B33" s="12"/>
      <c r="C33" s="38"/>
      <c r="D33" s="41"/>
      <c r="E33" s="43"/>
      <c r="F33" s="24"/>
      <c r="G33" s="15"/>
      <c r="H33" s="3"/>
      <c r="I33" s="3"/>
      <c r="J33" s="1"/>
      <c r="K33" s="1"/>
      <c r="L33" s="24"/>
      <c r="M33" s="15"/>
      <c r="N33" s="3"/>
      <c r="O33" s="3"/>
      <c r="P33" s="1"/>
      <c r="Q33" s="1"/>
      <c r="R33" s="3"/>
      <c r="S33" s="3"/>
    </row>
    <row r="34" spans="1:19" ht="12.75">
      <c r="A34" s="1"/>
      <c r="B34" s="9"/>
      <c r="C34" s="38"/>
      <c r="D34" s="10"/>
      <c r="E34" s="10"/>
      <c r="F34" s="24"/>
      <c r="G34" s="15"/>
      <c r="H34" s="3"/>
      <c r="I34" s="3"/>
      <c r="J34" s="1"/>
      <c r="K34" s="1"/>
      <c r="L34" s="24"/>
      <c r="M34" s="15"/>
      <c r="N34" s="3"/>
      <c r="O34" s="3"/>
      <c r="P34" s="1"/>
      <c r="Q34" s="1"/>
      <c r="R34" s="3"/>
      <c r="S34" s="3"/>
    </row>
    <row r="35" spans="1:19" ht="12.75">
      <c r="A35" s="1"/>
      <c r="B35" s="1"/>
      <c r="C35" s="38"/>
      <c r="D35" s="1"/>
      <c r="E35" s="30"/>
      <c r="F35" s="24"/>
      <c r="G35" s="15"/>
      <c r="H35" s="3"/>
      <c r="I35" s="3"/>
      <c r="J35" s="1"/>
      <c r="K35" s="1"/>
      <c r="L35" s="24"/>
      <c r="M35" s="15"/>
      <c r="N35" s="3"/>
      <c r="O35" s="3"/>
      <c r="P35" s="1"/>
      <c r="Q35" s="1"/>
      <c r="R35" s="3"/>
      <c r="S35" s="3"/>
    </row>
    <row r="36" spans="1:19" ht="12.75">
      <c r="A36" s="1"/>
      <c r="B36" s="1"/>
      <c r="C36" s="38"/>
      <c r="D36" s="1"/>
      <c r="E36" s="30"/>
      <c r="F36" s="24"/>
      <c r="G36" s="15"/>
      <c r="H36" s="3"/>
      <c r="I36" s="3"/>
      <c r="J36" s="1"/>
      <c r="K36" s="1"/>
      <c r="L36" s="24"/>
      <c r="M36" s="15"/>
      <c r="N36" s="3"/>
      <c r="O36" s="3"/>
      <c r="P36" s="1"/>
      <c r="Q36" s="1"/>
      <c r="R36" s="3"/>
      <c r="S36" s="3"/>
    </row>
    <row r="37" spans="1:19" ht="12.75">
      <c r="A37" s="1"/>
      <c r="B37" s="9"/>
      <c r="C37" s="38"/>
      <c r="D37" s="10"/>
      <c r="E37" s="10"/>
      <c r="F37" s="24"/>
      <c r="G37" s="15"/>
      <c r="H37" s="3"/>
      <c r="I37" s="3"/>
      <c r="J37" s="1"/>
      <c r="K37" s="1"/>
      <c r="L37" s="24"/>
      <c r="M37" s="15"/>
      <c r="N37" s="3"/>
      <c r="O37" s="3"/>
      <c r="P37" s="1"/>
      <c r="Q37" s="1"/>
      <c r="R37" s="3"/>
      <c r="S37" s="3"/>
    </row>
    <row r="38" spans="1:19" ht="12.75">
      <c r="A38" s="1"/>
      <c r="B38" s="9"/>
      <c r="C38" s="38"/>
      <c r="D38" s="10"/>
      <c r="E38" s="10"/>
      <c r="F38" s="24"/>
      <c r="G38" s="15"/>
      <c r="H38" s="3"/>
      <c r="I38" s="3"/>
      <c r="J38" s="1"/>
      <c r="K38" s="1"/>
      <c r="L38" s="24"/>
      <c r="M38" s="15"/>
      <c r="N38" s="3"/>
      <c r="O38" s="3"/>
      <c r="P38" s="1"/>
      <c r="Q38" s="1"/>
      <c r="R38" s="3"/>
      <c r="S38" s="3"/>
    </row>
    <row r="39" spans="1:19" ht="12.75">
      <c r="A39" s="1"/>
      <c r="B39" s="1"/>
      <c r="C39" s="38"/>
      <c r="D39" s="42"/>
      <c r="E39" s="42"/>
      <c r="F39" s="24"/>
      <c r="G39" s="15"/>
      <c r="H39" s="3"/>
      <c r="I39" s="3"/>
      <c r="J39" s="1"/>
      <c r="K39" s="1"/>
      <c r="L39" s="24"/>
      <c r="M39" s="15"/>
      <c r="N39" s="3"/>
      <c r="O39" s="3"/>
      <c r="P39" s="1"/>
      <c r="Q39" s="1"/>
      <c r="R39" s="3"/>
      <c r="S39" s="3"/>
    </row>
    <row r="40" spans="1:19" ht="12.75">
      <c r="A40" s="1"/>
      <c r="B40" s="1"/>
      <c r="C40" s="38"/>
      <c r="D40" s="1"/>
      <c r="E40" s="30"/>
      <c r="F40" s="24"/>
      <c r="G40" s="15"/>
      <c r="H40" s="3"/>
      <c r="I40" s="3"/>
      <c r="J40" s="1"/>
      <c r="K40" s="1"/>
      <c r="L40" s="24"/>
      <c r="M40" s="15"/>
      <c r="N40" s="3"/>
      <c r="O40" s="3"/>
      <c r="P40" s="1"/>
      <c r="Q40" s="1"/>
      <c r="R40" s="3"/>
      <c r="S40" s="3"/>
    </row>
    <row r="41" spans="1:19" ht="12.75">
      <c r="A41" s="1"/>
      <c r="B41" s="1"/>
      <c r="C41" s="38"/>
      <c r="D41" s="1"/>
      <c r="E41" s="1"/>
      <c r="F41" s="24"/>
      <c r="G41" s="15"/>
      <c r="H41" s="3"/>
      <c r="I41" s="3"/>
      <c r="J41" s="1"/>
      <c r="K41" s="1"/>
      <c r="L41" s="24"/>
      <c r="M41" s="15"/>
      <c r="N41" s="3"/>
      <c r="O41" s="3"/>
      <c r="P41" s="1"/>
      <c r="Q41" s="1"/>
      <c r="R41" s="3"/>
      <c r="S41" s="3"/>
    </row>
    <row r="42" spans="1:19" ht="12.75">
      <c r="A42" s="1"/>
      <c r="B42" s="1"/>
      <c r="C42" s="38"/>
      <c r="D42" s="1"/>
      <c r="E42" s="1"/>
      <c r="F42" s="24"/>
      <c r="G42" s="15"/>
      <c r="H42" s="3"/>
      <c r="I42" s="3"/>
      <c r="J42" s="1"/>
      <c r="K42" s="1"/>
      <c r="L42" s="24"/>
      <c r="M42" s="15"/>
      <c r="N42" s="3"/>
      <c r="O42" s="3"/>
      <c r="P42" s="1"/>
      <c r="Q42" s="1"/>
      <c r="R42" s="3"/>
      <c r="S42" s="3"/>
    </row>
    <row r="43" spans="1:19" ht="12.75">
      <c r="A43" s="1"/>
      <c r="B43" s="1"/>
      <c r="C43" s="38"/>
      <c r="D43" s="1"/>
      <c r="E43" s="1"/>
      <c r="F43" s="24"/>
      <c r="G43" s="15"/>
      <c r="H43" s="3"/>
      <c r="I43" s="3"/>
      <c r="J43" s="1"/>
      <c r="K43" s="1"/>
      <c r="L43" s="24"/>
      <c r="M43" s="15"/>
      <c r="N43" s="3"/>
      <c r="O43" s="3"/>
      <c r="P43" s="1"/>
      <c r="Q43" s="1"/>
      <c r="R43" s="3"/>
      <c r="S43" s="3"/>
    </row>
    <row r="44" spans="1:19" ht="12.75">
      <c r="A44" s="1"/>
      <c r="B44" s="1"/>
      <c r="C44" s="38"/>
      <c r="D44" s="1"/>
      <c r="E44" s="30"/>
      <c r="F44" s="24"/>
      <c r="G44" s="15"/>
      <c r="H44" s="3"/>
      <c r="I44" s="3"/>
      <c r="J44" s="1"/>
      <c r="K44" s="1"/>
      <c r="L44" s="24"/>
      <c r="M44" s="15"/>
      <c r="N44" s="3"/>
      <c r="O44" s="3"/>
      <c r="P44" s="1"/>
      <c r="Q44" s="1"/>
      <c r="R44" s="3"/>
      <c r="S44" s="3"/>
    </row>
    <row r="45" spans="1:19" ht="12.75">
      <c r="A45" s="1"/>
      <c r="B45" s="1"/>
      <c r="C45" s="38"/>
      <c r="D45" s="1"/>
      <c r="E45" s="30"/>
      <c r="F45" s="24"/>
      <c r="G45" s="15"/>
      <c r="H45" s="3"/>
      <c r="I45" s="3"/>
      <c r="J45" s="1"/>
      <c r="K45" s="1"/>
      <c r="L45" s="24"/>
      <c r="M45" s="15"/>
      <c r="N45" s="3"/>
      <c r="O45" s="3"/>
      <c r="P45" s="1"/>
      <c r="Q45" s="1"/>
      <c r="R45" s="3"/>
      <c r="S45" s="3"/>
    </row>
    <row r="46" spans="1:19" ht="12.75">
      <c r="A46" s="1"/>
      <c r="B46" s="1"/>
      <c r="C46" s="38"/>
      <c r="D46" s="1"/>
      <c r="E46" s="30"/>
      <c r="F46" s="24"/>
      <c r="G46" s="15"/>
      <c r="H46" s="3"/>
      <c r="I46" s="3"/>
      <c r="J46" s="1"/>
      <c r="K46" s="1"/>
      <c r="L46" s="24"/>
      <c r="M46" s="15"/>
      <c r="N46" s="3"/>
      <c r="O46" s="3"/>
      <c r="P46" s="1"/>
      <c r="Q46" s="1"/>
      <c r="R46" s="3"/>
      <c r="S46" s="3"/>
    </row>
    <row r="47" spans="1:19" ht="12.75">
      <c r="A47" s="1"/>
      <c r="B47" s="1"/>
      <c r="C47" s="38"/>
      <c r="D47" s="1"/>
      <c r="E47" s="30"/>
      <c r="F47" s="24"/>
      <c r="G47" s="15"/>
      <c r="H47" s="3"/>
      <c r="I47" s="3"/>
      <c r="J47" s="1"/>
      <c r="K47" s="1"/>
      <c r="L47" s="24"/>
      <c r="M47" s="15"/>
      <c r="N47" s="3"/>
      <c r="O47" s="3"/>
      <c r="P47" s="1"/>
      <c r="Q47" s="1"/>
      <c r="R47" s="3"/>
      <c r="S47" s="3"/>
    </row>
    <row r="48" spans="1:19" ht="12.75">
      <c r="A48" s="1"/>
      <c r="B48" s="1"/>
      <c r="C48" s="38"/>
      <c r="D48" s="44"/>
      <c r="E48" s="30"/>
      <c r="F48" s="24"/>
      <c r="G48" s="15"/>
      <c r="H48" s="3"/>
      <c r="I48" s="3"/>
      <c r="J48" s="1"/>
      <c r="K48" s="1"/>
      <c r="L48" s="24"/>
      <c r="M48" s="15"/>
      <c r="N48" s="3"/>
      <c r="O48" s="3"/>
      <c r="P48" s="1"/>
      <c r="Q48" s="1"/>
      <c r="R48" s="3"/>
      <c r="S48" s="3"/>
    </row>
    <row r="49" spans="1:19" ht="12.75">
      <c r="A49" s="1"/>
      <c r="B49" s="1"/>
      <c r="C49" s="38"/>
      <c r="D49" s="44"/>
      <c r="E49" s="30"/>
      <c r="F49" s="24"/>
      <c r="G49" s="15"/>
      <c r="H49" s="3"/>
      <c r="I49" s="3"/>
      <c r="J49" s="1"/>
      <c r="K49" s="1"/>
      <c r="L49" s="24"/>
      <c r="M49" s="15"/>
      <c r="N49" s="3"/>
      <c r="O49" s="3"/>
      <c r="P49" s="1"/>
      <c r="Q49" s="1"/>
      <c r="R49" s="3"/>
      <c r="S49" s="3"/>
    </row>
    <row r="50" spans="1:19" ht="12.75">
      <c r="A50" s="15"/>
      <c r="B50" s="1"/>
      <c r="C50" s="38"/>
      <c r="D50" s="42"/>
      <c r="E50" s="42"/>
      <c r="F50" s="24"/>
      <c r="G50" s="15"/>
      <c r="H50" s="3"/>
      <c r="I50" s="3"/>
      <c r="J50" s="1"/>
      <c r="K50" s="1"/>
      <c r="L50" s="24"/>
      <c r="M50" s="15"/>
      <c r="N50" s="3"/>
      <c r="O50" s="3"/>
      <c r="P50" s="1"/>
      <c r="Q50" s="1"/>
      <c r="R50" s="3"/>
      <c r="S50" s="3"/>
    </row>
    <row r="51" spans="1:19" ht="12.75">
      <c r="A51" s="15"/>
      <c r="B51" s="1"/>
      <c r="C51" s="38"/>
      <c r="D51" s="42"/>
      <c r="E51" s="42"/>
      <c r="F51" s="24"/>
      <c r="G51" s="15"/>
      <c r="H51" s="3"/>
      <c r="I51" s="3"/>
      <c r="J51" s="1"/>
      <c r="K51" s="1"/>
      <c r="L51" s="24"/>
      <c r="M51" s="15"/>
      <c r="N51" s="3"/>
      <c r="O51" s="3"/>
      <c r="P51" s="1"/>
      <c r="Q51" s="1"/>
      <c r="R51" s="3"/>
      <c r="S51" s="3"/>
    </row>
    <row r="52" spans="1:19" ht="12.75">
      <c r="A52" s="15"/>
      <c r="B52" s="12"/>
      <c r="C52" s="38"/>
      <c r="D52" s="41"/>
      <c r="E52" s="41"/>
      <c r="F52" s="24"/>
      <c r="G52" s="15"/>
      <c r="H52" s="3"/>
      <c r="I52" s="3"/>
      <c r="J52" s="15"/>
      <c r="K52" s="15"/>
      <c r="L52" s="24"/>
      <c r="M52" s="15"/>
      <c r="N52" s="3"/>
      <c r="O52" s="3"/>
      <c r="P52" s="15"/>
      <c r="Q52" s="15"/>
      <c r="R52" s="3"/>
      <c r="S52" s="3"/>
    </row>
    <row r="53" spans="1:19" ht="12.75">
      <c r="A53" s="15"/>
      <c r="B53" s="1"/>
      <c r="C53" s="38"/>
      <c r="D53" s="42"/>
      <c r="E53" s="42"/>
      <c r="F53" s="24"/>
      <c r="G53" s="15"/>
      <c r="H53" s="3"/>
      <c r="I53" s="3"/>
      <c r="J53" s="1"/>
      <c r="K53" s="1"/>
      <c r="L53" s="24"/>
      <c r="M53" s="15"/>
      <c r="N53" s="3"/>
      <c r="O53" s="3"/>
      <c r="P53" s="1"/>
      <c r="Q53" s="1"/>
      <c r="R53" s="3"/>
      <c r="S53" s="3"/>
    </row>
    <row r="54" spans="1:19" ht="12.75">
      <c r="A54" s="15"/>
      <c r="B54" s="1"/>
      <c r="C54" s="38"/>
      <c r="D54" s="42"/>
      <c r="E54" s="42"/>
      <c r="F54" s="24"/>
      <c r="G54" s="15"/>
      <c r="H54" s="3"/>
      <c r="I54" s="3"/>
      <c r="J54" s="1"/>
      <c r="K54" s="1"/>
      <c r="L54" s="24"/>
      <c r="M54" s="15"/>
      <c r="N54" s="3"/>
      <c r="O54" s="3"/>
      <c r="P54" s="1"/>
      <c r="Q54" s="1"/>
      <c r="R54" s="3"/>
      <c r="S54" s="3"/>
    </row>
    <row r="55" spans="1:19" ht="12.75">
      <c r="A55" s="15"/>
      <c r="B55" s="1"/>
      <c r="C55" s="38"/>
      <c r="D55" s="42"/>
      <c r="E55" s="42"/>
      <c r="F55" s="24"/>
      <c r="G55" s="15"/>
      <c r="H55" s="3"/>
      <c r="I55" s="3"/>
      <c r="J55" s="1"/>
      <c r="K55" s="1"/>
      <c r="L55" s="24"/>
      <c r="M55" s="15"/>
      <c r="N55" s="3"/>
      <c r="O55" s="3"/>
      <c r="P55" s="1"/>
      <c r="Q55" s="1"/>
      <c r="R55" s="3"/>
      <c r="S55" s="3"/>
    </row>
    <row r="56" spans="1:19" ht="12.75">
      <c r="A56" s="15"/>
      <c r="B56" s="1"/>
      <c r="C56" s="38"/>
      <c r="D56" s="42"/>
      <c r="E56" s="42"/>
      <c r="F56" s="24"/>
      <c r="G56" s="15"/>
      <c r="H56" s="3"/>
      <c r="I56" s="3"/>
      <c r="J56" s="1"/>
      <c r="K56" s="1"/>
      <c r="L56" s="24"/>
      <c r="M56" s="15"/>
      <c r="N56" s="3"/>
      <c r="O56" s="3"/>
      <c r="P56" s="1"/>
      <c r="Q56" s="1"/>
      <c r="R56" s="3"/>
      <c r="S56" s="3"/>
    </row>
    <row r="57" spans="1:19" ht="12.75">
      <c r="A57" s="15"/>
      <c r="B57" s="1"/>
      <c r="C57" s="38"/>
      <c r="D57" s="42"/>
      <c r="E57" s="42"/>
      <c r="F57" s="24"/>
      <c r="G57" s="15"/>
      <c r="H57" s="3"/>
      <c r="I57" s="3"/>
      <c r="J57" s="1"/>
      <c r="K57" s="1"/>
      <c r="L57" s="24"/>
      <c r="M57" s="15"/>
      <c r="N57" s="3"/>
      <c r="O57" s="3"/>
      <c r="P57" s="1"/>
      <c r="Q57" s="1"/>
      <c r="R57" s="3"/>
      <c r="S57" s="3"/>
    </row>
    <row r="58" spans="1:19" ht="12.75">
      <c r="A58" s="15"/>
      <c r="B58" s="1"/>
      <c r="C58" s="38"/>
      <c r="D58" s="42"/>
      <c r="E58" s="42"/>
      <c r="F58" s="24"/>
      <c r="G58" s="15"/>
      <c r="H58" s="3"/>
      <c r="I58" s="3"/>
      <c r="J58" s="1"/>
      <c r="K58" s="1"/>
      <c r="L58" s="24"/>
      <c r="M58" s="15"/>
      <c r="N58" s="3"/>
      <c r="O58" s="3"/>
      <c r="P58" s="1"/>
      <c r="Q58" s="1"/>
      <c r="R58" s="3"/>
      <c r="S58" s="3"/>
    </row>
    <row r="59" spans="1:19" ht="12.75">
      <c r="A59" s="1"/>
      <c r="B59" s="1"/>
      <c r="C59" s="38"/>
      <c r="D59" s="42"/>
      <c r="E59" s="42"/>
      <c r="F59" s="24"/>
      <c r="G59" s="15"/>
      <c r="H59" s="3"/>
      <c r="I59" s="3"/>
      <c r="J59" s="1"/>
      <c r="K59" s="1"/>
      <c r="L59" s="24"/>
      <c r="M59" s="15"/>
      <c r="N59" s="3"/>
      <c r="O59" s="3"/>
      <c r="P59" s="1"/>
      <c r="Q59" s="1"/>
      <c r="R59" s="3"/>
      <c r="S59" s="3"/>
    </row>
    <row r="60" spans="1:19" ht="12.75">
      <c r="A60" s="1"/>
      <c r="B60" s="1"/>
      <c r="C60" s="38"/>
      <c r="D60" s="42"/>
      <c r="E60" s="42"/>
      <c r="F60" s="24"/>
      <c r="G60" s="15"/>
      <c r="H60" s="3"/>
      <c r="I60" s="3"/>
      <c r="J60" s="1"/>
      <c r="K60" s="1"/>
      <c r="L60" s="24"/>
      <c r="M60" s="15"/>
      <c r="N60" s="3"/>
      <c r="O60" s="3"/>
      <c r="P60" s="1"/>
      <c r="Q60" s="1"/>
      <c r="R60" s="3"/>
      <c r="S60" s="3"/>
    </row>
    <row r="61" spans="1:19" ht="12.75">
      <c r="A61" s="1"/>
      <c r="B61" s="1"/>
      <c r="C61" s="38"/>
      <c r="D61" s="42"/>
      <c r="E61" s="42"/>
      <c r="F61" s="24"/>
      <c r="G61" s="15"/>
      <c r="H61" s="3"/>
      <c r="I61" s="3"/>
      <c r="J61" s="1"/>
      <c r="K61" s="1"/>
      <c r="L61" s="24"/>
      <c r="M61" s="15"/>
      <c r="N61" s="3"/>
      <c r="O61" s="3"/>
      <c r="P61" s="1"/>
      <c r="Q61" s="1"/>
      <c r="R61" s="3"/>
      <c r="S61" s="3"/>
    </row>
    <row r="62" spans="1:19" ht="12.75">
      <c r="A62" s="1"/>
      <c r="B62" s="9"/>
      <c r="C62" s="38"/>
      <c r="D62" s="40"/>
      <c r="E62" s="10"/>
      <c r="F62" s="24"/>
      <c r="G62" s="15"/>
      <c r="H62" s="3"/>
      <c r="I62" s="3"/>
      <c r="J62" s="1"/>
      <c r="K62" s="1"/>
      <c r="L62" s="24"/>
      <c r="M62" s="15"/>
      <c r="N62" s="3"/>
      <c r="O62" s="3"/>
      <c r="P62" s="1"/>
      <c r="Q62" s="1"/>
      <c r="R62" s="3"/>
      <c r="S62" s="3"/>
    </row>
    <row r="63" spans="1:19" ht="12.75">
      <c r="A63" s="1"/>
      <c r="B63" s="9"/>
      <c r="C63" s="38"/>
      <c r="D63" s="40"/>
      <c r="E63" s="40"/>
      <c r="F63" s="24"/>
      <c r="G63" s="15"/>
      <c r="H63" s="3"/>
      <c r="I63" s="3"/>
      <c r="J63" s="1"/>
      <c r="K63" s="1"/>
      <c r="L63" s="24"/>
      <c r="M63" s="15"/>
      <c r="N63" s="3"/>
      <c r="O63" s="3"/>
      <c r="P63" s="1"/>
      <c r="Q63" s="1"/>
      <c r="R63" s="3"/>
      <c r="S63" s="3"/>
    </row>
    <row r="64" spans="1:19" ht="12.75">
      <c r="A64" s="1"/>
      <c r="B64" s="9"/>
      <c r="C64" s="38"/>
      <c r="D64" s="40"/>
      <c r="E64" s="40"/>
      <c r="F64" s="24"/>
      <c r="G64" s="15"/>
      <c r="H64" s="3"/>
      <c r="I64" s="3"/>
      <c r="J64" s="1"/>
      <c r="K64" s="1"/>
      <c r="L64" s="24"/>
      <c r="M64" s="15"/>
      <c r="N64" s="3"/>
      <c r="O64" s="3"/>
      <c r="P64" s="1"/>
      <c r="Q64" s="1"/>
      <c r="R64" s="3"/>
      <c r="S64" s="3"/>
    </row>
    <row r="65" spans="1:19" ht="12.75">
      <c r="A65" s="1"/>
      <c r="B65" s="9"/>
      <c r="C65" s="38"/>
      <c r="D65" s="40"/>
      <c r="E65" s="40"/>
      <c r="F65" s="24"/>
      <c r="G65" s="15"/>
      <c r="H65" s="3"/>
      <c r="I65" s="3"/>
      <c r="J65" s="1"/>
      <c r="K65" s="1"/>
      <c r="L65" s="24"/>
      <c r="M65" s="15"/>
      <c r="N65" s="3"/>
      <c r="O65" s="3"/>
      <c r="P65" s="1"/>
      <c r="Q65" s="1"/>
      <c r="R65" s="3"/>
      <c r="S65" s="3"/>
    </row>
    <row r="66" spans="1:19" ht="12.75">
      <c r="A66" s="1"/>
      <c r="B66" s="1"/>
      <c r="C66" s="38"/>
      <c r="D66" s="42"/>
      <c r="E66" s="1"/>
      <c r="F66" s="24"/>
      <c r="G66" s="15"/>
      <c r="H66" s="3"/>
      <c r="I66" s="3"/>
      <c r="J66" s="1"/>
      <c r="K66" s="1"/>
      <c r="L66" s="24"/>
      <c r="M66" s="15"/>
      <c r="N66" s="3"/>
      <c r="O66" s="3"/>
      <c r="P66" s="1"/>
      <c r="Q66" s="1"/>
      <c r="R66" s="3"/>
      <c r="S66" s="3"/>
    </row>
    <row r="67" spans="1:19" ht="12.75">
      <c r="A67" s="1"/>
      <c r="B67" s="1"/>
      <c r="C67" s="38"/>
      <c r="D67" s="42"/>
      <c r="E67" s="1"/>
      <c r="F67" s="24"/>
      <c r="G67" s="15"/>
      <c r="H67" s="3"/>
      <c r="I67" s="3"/>
      <c r="J67" s="1"/>
      <c r="K67" s="1"/>
      <c r="L67" s="24"/>
      <c r="M67" s="15"/>
      <c r="N67" s="3"/>
      <c r="O67" s="3"/>
      <c r="P67" s="1"/>
      <c r="Q67" s="1"/>
      <c r="R67" s="3"/>
      <c r="S67" s="3"/>
    </row>
    <row r="68" spans="1:19" ht="12.75">
      <c r="A68" s="1"/>
      <c r="B68" s="1"/>
      <c r="C68" s="38"/>
      <c r="D68" s="42"/>
      <c r="E68" s="1"/>
      <c r="F68" s="24"/>
      <c r="G68" s="15"/>
      <c r="H68" s="3"/>
      <c r="I68" s="3"/>
      <c r="J68" s="1"/>
      <c r="K68" s="1"/>
      <c r="L68" s="24"/>
      <c r="M68" s="15"/>
      <c r="N68" s="3"/>
      <c r="O68" s="3"/>
      <c r="P68" s="1"/>
      <c r="Q68" s="1"/>
      <c r="R68" s="3"/>
      <c r="S68" s="3"/>
    </row>
    <row r="69" spans="1:19" ht="12.75">
      <c r="A69" s="1"/>
      <c r="B69" s="1"/>
      <c r="C69" s="38"/>
      <c r="D69" s="42"/>
      <c r="E69" s="30"/>
      <c r="F69" s="24"/>
      <c r="G69" s="15"/>
      <c r="H69" s="3"/>
      <c r="I69" s="3"/>
      <c r="J69" s="1"/>
      <c r="K69" s="1"/>
      <c r="L69" s="24"/>
      <c r="M69" s="15"/>
      <c r="N69" s="3"/>
      <c r="O69" s="3"/>
      <c r="P69" s="1"/>
      <c r="Q69" s="1"/>
      <c r="R69" s="3"/>
      <c r="S69" s="3"/>
    </row>
    <row r="70" spans="1:19" ht="12.75">
      <c r="A70" s="1"/>
      <c r="B70" s="1"/>
      <c r="C70" s="38"/>
      <c r="D70" s="1"/>
      <c r="E70" s="1"/>
      <c r="F70" s="24"/>
      <c r="G70" s="15"/>
      <c r="H70" s="3"/>
      <c r="I70" s="3"/>
      <c r="J70" s="1"/>
      <c r="K70" s="1"/>
      <c r="L70" s="24"/>
      <c r="M70" s="15"/>
      <c r="N70" s="3"/>
      <c r="O70" s="3"/>
      <c r="P70" s="1"/>
      <c r="Q70" s="1"/>
      <c r="R70" s="3"/>
      <c r="S70" s="3"/>
    </row>
    <row r="71" spans="1:19" ht="12.75">
      <c r="A71" s="1"/>
      <c r="B71" s="1"/>
      <c r="C71" s="38"/>
      <c r="D71" s="1"/>
      <c r="E71" s="30"/>
      <c r="F71" s="24"/>
      <c r="G71" s="15"/>
      <c r="H71" s="3"/>
      <c r="I71" s="3"/>
      <c r="J71" s="1"/>
      <c r="K71" s="1"/>
      <c r="L71" s="24"/>
      <c r="M71" s="15"/>
      <c r="N71" s="3"/>
      <c r="O71" s="3"/>
      <c r="P71" s="1"/>
      <c r="Q71" s="1"/>
      <c r="R71" s="3"/>
      <c r="S71" s="3"/>
    </row>
    <row r="72" spans="1:19" ht="12.75">
      <c r="A72" s="1"/>
      <c r="B72" s="1"/>
      <c r="C72" s="38"/>
      <c r="D72" s="1"/>
      <c r="E72" s="1"/>
      <c r="F72" s="24"/>
      <c r="G72" s="15"/>
      <c r="H72" s="3"/>
      <c r="I72" s="3"/>
      <c r="J72" s="1"/>
      <c r="K72" s="1"/>
      <c r="L72" s="24"/>
      <c r="M72" s="15"/>
      <c r="N72" s="3"/>
      <c r="O72" s="3"/>
      <c r="P72" s="1"/>
      <c r="Q72" s="1"/>
      <c r="R72" s="3"/>
      <c r="S72" s="3"/>
    </row>
    <row r="73" spans="1:19" ht="12.75">
      <c r="A73" s="1"/>
      <c r="B73" s="9"/>
      <c r="C73" s="38"/>
      <c r="D73" s="40"/>
      <c r="E73" s="40"/>
      <c r="F73" s="24"/>
      <c r="G73" s="15"/>
      <c r="H73" s="3"/>
      <c r="I73" s="3"/>
      <c r="J73" s="1"/>
      <c r="K73" s="1"/>
      <c r="L73" s="24"/>
      <c r="M73" s="15"/>
      <c r="N73" s="3"/>
      <c r="O73" s="3"/>
      <c r="P73" s="1"/>
      <c r="Q73" s="1"/>
      <c r="R73" s="3"/>
      <c r="S73" s="3"/>
    </row>
    <row r="74" spans="1:19" ht="12.75">
      <c r="A74" s="15"/>
      <c r="B74" s="1"/>
      <c r="C74" s="38"/>
      <c r="D74" s="42"/>
      <c r="E74" s="42"/>
      <c r="F74" s="24"/>
      <c r="G74" s="15"/>
      <c r="H74" s="3"/>
      <c r="I74" s="3"/>
      <c r="J74" s="1"/>
      <c r="K74" s="1"/>
      <c r="L74" s="24"/>
      <c r="M74" s="15"/>
      <c r="N74" s="3"/>
      <c r="O74" s="3"/>
      <c r="P74" s="1"/>
      <c r="Q74" s="1"/>
      <c r="R74" s="3"/>
      <c r="S74" s="3"/>
    </row>
  </sheetData>
  <sheetProtection/>
  <mergeCells count="2">
    <mergeCell ref="U1:V1"/>
    <mergeCell ref="R1:S1"/>
  </mergeCells>
  <printOptions/>
  <pageMargins left="0.75" right="0.75" top="0.48" bottom="0.47" header="0.32" footer="0.28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tabSelected="1" view="pageBreakPreview" zoomScaleSheetLayoutView="100" zoomScalePageLayoutView="0" workbookViewId="0" topLeftCell="A7">
      <selection activeCell="W33" sqref="W33"/>
    </sheetView>
  </sheetViews>
  <sheetFormatPr defaultColWidth="9.00390625" defaultRowHeight="12.75"/>
  <cols>
    <col min="1" max="1" width="4.125" style="0" customWidth="1"/>
    <col min="2" max="2" width="22.75390625" style="0" customWidth="1"/>
    <col min="3" max="3" width="11.125" style="0" customWidth="1"/>
    <col min="4" max="4" width="16.125" style="0" customWidth="1"/>
    <col min="5" max="5" width="7.625" style="0" customWidth="1"/>
    <col min="6" max="6" width="7.125" style="0" customWidth="1"/>
    <col min="7" max="7" width="7.75390625" style="0" customWidth="1"/>
    <col min="8" max="8" width="7.00390625" style="0" customWidth="1"/>
    <col min="9" max="9" width="7.125" style="0" customWidth="1"/>
    <col min="10" max="10" width="6.875" style="0" customWidth="1"/>
    <col min="11" max="12" width="7.25390625" style="0" customWidth="1"/>
    <col min="13" max="13" width="7.875" style="0" customWidth="1"/>
    <col min="14" max="14" width="8.375" style="0" customWidth="1"/>
    <col min="15" max="15" width="3.625" style="0" customWidth="1"/>
  </cols>
  <sheetData>
    <row r="1" spans="1:16" s="56" customFormat="1" ht="26.25" customHeight="1">
      <c r="A1" s="87" t="s">
        <v>29</v>
      </c>
      <c r="B1" s="76" t="s">
        <v>127</v>
      </c>
      <c r="C1" s="77"/>
      <c r="D1" s="77"/>
      <c r="E1" s="77"/>
      <c r="F1" s="77"/>
      <c r="G1" s="77"/>
      <c r="H1" s="77"/>
      <c r="I1" s="184" t="s">
        <v>128</v>
      </c>
      <c r="J1" s="185"/>
      <c r="K1" s="185"/>
      <c r="L1" s="185"/>
      <c r="M1" s="186"/>
      <c r="N1" s="4"/>
      <c r="O1" s="77"/>
      <c r="P1" s="57"/>
    </row>
    <row r="2" spans="1:16" s="60" customFormat="1" ht="4.5" customHeight="1">
      <c r="A2" s="77"/>
      <c r="B2" s="4"/>
      <c r="C2" s="88"/>
      <c r="D2" s="77"/>
      <c r="E2" s="77"/>
      <c r="F2" s="77"/>
      <c r="G2" s="77"/>
      <c r="H2" s="77"/>
      <c r="I2" s="89"/>
      <c r="J2" s="77"/>
      <c r="K2" s="77"/>
      <c r="L2" s="77"/>
      <c r="M2" s="77"/>
      <c r="N2" s="77"/>
      <c r="O2" s="77"/>
      <c r="P2" s="59"/>
    </row>
    <row r="3" spans="1:15" ht="15.75">
      <c r="A3" s="82" t="s">
        <v>18</v>
      </c>
      <c r="B3" s="82"/>
      <c r="C3" s="187" t="s">
        <v>61</v>
      </c>
      <c r="D3" s="188"/>
      <c r="E3" s="4"/>
      <c r="F3" s="4"/>
      <c r="G3" s="4"/>
      <c r="H3" s="49" t="s">
        <v>17</v>
      </c>
      <c r="I3" s="49"/>
      <c r="J3" s="49"/>
      <c r="K3" s="49"/>
      <c r="L3" s="62" t="s">
        <v>62</v>
      </c>
      <c r="M3" s="90"/>
      <c r="N3" s="91"/>
      <c r="O3" s="61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8">
      <c r="A5" s="4"/>
      <c r="B5" s="4"/>
      <c r="C5" s="4"/>
      <c r="D5" s="4"/>
      <c r="E5" s="92" t="s">
        <v>19</v>
      </c>
      <c r="F5" s="92"/>
      <c r="G5" s="4"/>
      <c r="H5" s="4"/>
      <c r="I5" s="92" t="s">
        <v>9</v>
      </c>
      <c r="J5" s="92"/>
      <c r="K5" s="4"/>
      <c r="L5" s="4"/>
      <c r="M5" s="4"/>
      <c r="N5" s="4"/>
      <c r="O5" s="4"/>
    </row>
    <row r="6" spans="1:15" ht="13.5" customHeight="1">
      <c r="A6" s="4"/>
      <c r="B6" s="4"/>
      <c r="C6" s="4"/>
      <c r="D6" s="4"/>
      <c r="E6" s="78" t="s">
        <v>25</v>
      </c>
      <c r="F6" s="78"/>
      <c r="G6" s="78"/>
      <c r="H6" s="2">
        <v>147</v>
      </c>
      <c r="I6" s="78" t="s">
        <v>25</v>
      </c>
      <c r="J6" s="78"/>
      <c r="K6" s="78"/>
      <c r="L6" s="2">
        <v>129</v>
      </c>
      <c r="M6" s="4"/>
      <c r="N6" s="4"/>
      <c r="O6" s="4"/>
    </row>
    <row r="7" spans="1:15" ht="13.5" customHeight="1">
      <c r="A7" s="4"/>
      <c r="B7" s="37" t="s">
        <v>23</v>
      </c>
      <c r="C7" s="93">
        <v>8</v>
      </c>
      <c r="D7" s="4"/>
      <c r="E7" s="78" t="s">
        <v>16</v>
      </c>
      <c r="F7" s="78"/>
      <c r="G7" s="4"/>
      <c r="H7" s="79">
        <v>3.8</v>
      </c>
      <c r="I7" s="78" t="s">
        <v>16</v>
      </c>
      <c r="J7" s="78"/>
      <c r="K7" s="4"/>
      <c r="L7" s="79">
        <v>3.8</v>
      </c>
      <c r="M7" s="4"/>
      <c r="N7" s="4"/>
      <c r="O7" s="4"/>
    </row>
    <row r="8" spans="1:15" ht="13.5" customHeight="1">
      <c r="A8" s="4"/>
      <c r="B8" s="4"/>
      <c r="C8" s="4"/>
      <c r="D8" s="4"/>
      <c r="E8" s="80" t="s">
        <v>0</v>
      </c>
      <c r="F8" s="80"/>
      <c r="G8" s="80"/>
      <c r="H8" s="81">
        <v>39</v>
      </c>
      <c r="I8" s="80" t="s">
        <v>0</v>
      </c>
      <c r="J8" s="80"/>
      <c r="K8" s="80"/>
      <c r="L8" s="81">
        <v>34</v>
      </c>
      <c r="M8" s="4"/>
      <c r="N8" s="4"/>
      <c r="O8" s="94" t="s">
        <v>46</v>
      </c>
    </row>
    <row r="9" spans="1:15" ht="13.5" customHeight="1">
      <c r="A9" s="4"/>
      <c r="B9" s="95" t="s">
        <v>21</v>
      </c>
      <c r="C9" s="4"/>
      <c r="D9" s="4"/>
      <c r="E9" s="82" t="s">
        <v>26</v>
      </c>
      <c r="F9" s="82"/>
      <c r="G9" s="4"/>
      <c r="H9" s="81">
        <v>59</v>
      </c>
      <c r="I9" s="82" t="s">
        <v>26</v>
      </c>
      <c r="J9" s="82"/>
      <c r="K9" s="4"/>
      <c r="L9" s="83">
        <v>51</v>
      </c>
      <c r="M9" s="95" t="s">
        <v>28</v>
      </c>
      <c r="N9" s="95"/>
      <c r="O9" s="96"/>
    </row>
    <row r="10" spans="1:28" s="58" customFormat="1" ht="75.75">
      <c r="A10" s="16" t="s">
        <v>8</v>
      </c>
      <c r="B10" s="97" t="s">
        <v>12</v>
      </c>
      <c r="C10" s="98" t="s">
        <v>10</v>
      </c>
      <c r="D10" s="99" t="s">
        <v>11</v>
      </c>
      <c r="E10" s="21" t="s">
        <v>2</v>
      </c>
      <c r="F10" s="100" t="s">
        <v>3</v>
      </c>
      <c r="G10" s="64" t="s">
        <v>4</v>
      </c>
      <c r="H10" s="101" t="s">
        <v>5</v>
      </c>
      <c r="I10" s="64" t="s">
        <v>2</v>
      </c>
      <c r="J10" s="100" t="s">
        <v>3</v>
      </c>
      <c r="K10" s="64" t="s">
        <v>4</v>
      </c>
      <c r="L10" s="102" t="s">
        <v>5</v>
      </c>
      <c r="M10" s="103" t="s">
        <v>7</v>
      </c>
      <c r="N10" s="103" t="s">
        <v>20</v>
      </c>
      <c r="O10" s="104" t="s">
        <v>27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15" s="143" customFormat="1" ht="12.75" customHeight="1">
      <c r="A11" s="72">
        <v>7</v>
      </c>
      <c r="B11" s="138" t="s">
        <v>35</v>
      </c>
      <c r="C11" s="138" t="s">
        <v>34</v>
      </c>
      <c r="D11" s="139" t="s">
        <v>64</v>
      </c>
      <c r="E11" s="84">
        <v>0</v>
      </c>
      <c r="F11" s="140">
        <v>41.22</v>
      </c>
      <c r="G11" s="140">
        <v>2.22</v>
      </c>
      <c r="H11" s="141">
        <f>IF(G11=120,120,SUM(E11,G11))</f>
        <v>2.22</v>
      </c>
      <c r="I11" s="84">
        <v>0</v>
      </c>
      <c r="J11" s="140">
        <v>30.56</v>
      </c>
      <c r="K11" s="140">
        <f>IF(J11=0,100,IF(J11&gt;$L$9,100,IF(J11&lt;$L$8,0,IF($L$9&gt;J11&gt;$L$8,J11-$L$8))))</f>
        <v>0</v>
      </c>
      <c r="L11" s="141">
        <f>IF(K11=100,100,SUM(I11,K11))</f>
        <v>0</v>
      </c>
      <c r="M11" s="142">
        <f>SUM(H11,L11)</f>
        <v>2.22</v>
      </c>
      <c r="N11" s="140"/>
      <c r="O11" s="72">
        <v>1</v>
      </c>
    </row>
    <row r="12" spans="1:15" s="143" customFormat="1" ht="12.75" customHeight="1">
      <c r="A12" s="66">
        <v>8</v>
      </c>
      <c r="B12" s="138" t="s">
        <v>53</v>
      </c>
      <c r="C12" s="138" t="s">
        <v>65</v>
      </c>
      <c r="D12" s="138" t="s">
        <v>54</v>
      </c>
      <c r="E12" s="144">
        <v>0</v>
      </c>
      <c r="F12" s="66">
        <v>45.09</v>
      </c>
      <c r="G12" s="140">
        <f>IF(F12=0,120,IF(F12&gt;$H$9,120,IF(F12&lt;$H$8,0,IF($H$9&gt;F12&gt;$H$8,F12-$H$8))))</f>
        <v>6.090000000000003</v>
      </c>
      <c r="H12" s="141">
        <f>IF(G12=120,120,SUM(E12,G12))</f>
        <v>6.090000000000003</v>
      </c>
      <c r="I12" s="144">
        <v>0</v>
      </c>
      <c r="J12" s="66">
        <v>34.38</v>
      </c>
      <c r="K12" s="140">
        <f>IF(J12=0,100,IF(J12&gt;$L$9,100,IF(J12&lt;$L$8,0,IF($L$9&gt;J12&gt;$L$8,J12-$L$8))))</f>
        <v>0.38000000000000256</v>
      </c>
      <c r="L12" s="141">
        <f>IF(K12=100,100,SUM(I12,K12))</f>
        <v>0.38000000000000256</v>
      </c>
      <c r="M12" s="142">
        <f>SUM(H12,L12)</f>
        <v>6.470000000000006</v>
      </c>
      <c r="N12" s="140"/>
      <c r="O12" s="66">
        <v>2</v>
      </c>
    </row>
    <row r="13" spans="1:15" s="143" customFormat="1" ht="12.75" customHeight="1">
      <c r="A13" s="72">
        <v>4</v>
      </c>
      <c r="B13" s="66" t="s">
        <v>67</v>
      </c>
      <c r="C13" s="66" t="s">
        <v>33</v>
      </c>
      <c r="D13" s="139" t="s">
        <v>68</v>
      </c>
      <c r="E13" s="84">
        <v>0</v>
      </c>
      <c r="F13" s="140">
        <v>46.82</v>
      </c>
      <c r="G13" s="140">
        <f>IF(F13=0,120,IF(F13&gt;$H$9,120,IF(F13&lt;$H$8,0,IF($H$9&gt;F13&gt;$H$8,F13-$H$8))))</f>
        <v>7.82</v>
      </c>
      <c r="H13" s="141">
        <f>IF(G13=120,120,SUM(E13,G13))</f>
        <v>7.82</v>
      </c>
      <c r="I13" s="84">
        <v>0</v>
      </c>
      <c r="J13" s="140">
        <v>36.75</v>
      </c>
      <c r="K13" s="140">
        <f>IF(J13=0,100,IF(J13&gt;$L$9,100,IF(J13&lt;$L$8,0,IF($L$9&gt;J13&gt;$L$8,J13-$L$8))))</f>
        <v>2.75</v>
      </c>
      <c r="L13" s="141">
        <f>IF(K13=100,100,SUM(I13,K13))</f>
        <v>2.75</v>
      </c>
      <c r="M13" s="142">
        <f>SUM(H13,L13)</f>
        <v>10.57</v>
      </c>
      <c r="N13" s="140"/>
      <c r="O13" s="145">
        <v>3</v>
      </c>
    </row>
    <row r="14" spans="1:15" s="143" customFormat="1" ht="11.25">
      <c r="A14" s="66">
        <v>1</v>
      </c>
      <c r="B14" s="66" t="s">
        <v>35</v>
      </c>
      <c r="C14" s="72" t="s">
        <v>34</v>
      </c>
      <c r="D14" s="66" t="s">
        <v>66</v>
      </c>
      <c r="E14" s="84">
        <v>0</v>
      </c>
      <c r="F14" s="140">
        <v>50.94</v>
      </c>
      <c r="G14" s="140">
        <f>IF(F14=0,120,IF(F14&gt;$H$9,120,IF(F14&lt;$H$8,0,IF($H$9&gt;F14&gt;$H$8,F14-$H$8))))</f>
        <v>11.939999999999998</v>
      </c>
      <c r="H14" s="141">
        <f>IF(G14=120,120,SUM(E14,G14))</f>
        <v>11.939999999999998</v>
      </c>
      <c r="I14" s="66">
        <v>0</v>
      </c>
      <c r="J14" s="140">
        <v>36.62</v>
      </c>
      <c r="K14" s="140">
        <f>IF(J14=0,100,IF(J14&gt;$L$9,100,IF(J14&lt;$L$8,0,IF($L$9&gt;J14&gt;$L$8,J14-$L$8))))</f>
        <v>2.6199999999999974</v>
      </c>
      <c r="L14" s="141">
        <f>IF(K14=100,100,SUM(I14,K14))</f>
        <v>2.6199999999999974</v>
      </c>
      <c r="M14" s="142">
        <f>SUM(H14,L14)</f>
        <v>14.559999999999995</v>
      </c>
      <c r="N14" s="140"/>
      <c r="O14" s="146">
        <v>4</v>
      </c>
    </row>
    <row r="15" spans="1:15" s="66" customFormat="1" ht="12.75" customHeight="1">
      <c r="A15" s="66">
        <v>6</v>
      </c>
      <c r="B15" s="66" t="s">
        <v>51</v>
      </c>
      <c r="C15" s="66" t="s">
        <v>38</v>
      </c>
      <c r="D15" s="137" t="s">
        <v>121</v>
      </c>
      <c r="E15" s="144">
        <v>5</v>
      </c>
      <c r="F15" s="66">
        <v>56.79</v>
      </c>
      <c r="G15" s="140">
        <v>17.19</v>
      </c>
      <c r="H15" s="141">
        <v>22.19</v>
      </c>
      <c r="I15" s="66">
        <v>0</v>
      </c>
      <c r="J15" s="66">
        <v>41</v>
      </c>
      <c r="K15" s="140">
        <v>7</v>
      </c>
      <c r="L15" s="141">
        <v>7</v>
      </c>
      <c r="M15" s="142">
        <v>29.13</v>
      </c>
      <c r="N15" s="140"/>
      <c r="O15" s="145">
        <v>5</v>
      </c>
    </row>
    <row r="16" spans="1:15" s="66" customFormat="1" ht="12.75" customHeight="1">
      <c r="A16" s="66">
        <v>2</v>
      </c>
      <c r="B16" s="66" t="s">
        <v>51</v>
      </c>
      <c r="C16" s="66" t="s">
        <v>38</v>
      </c>
      <c r="D16" s="137" t="s">
        <v>43</v>
      </c>
      <c r="E16" s="144" t="s">
        <v>42</v>
      </c>
      <c r="F16" s="66">
        <v>0</v>
      </c>
      <c r="G16" s="140">
        <v>120</v>
      </c>
      <c r="H16" s="141">
        <v>120</v>
      </c>
      <c r="I16" s="66">
        <v>0</v>
      </c>
      <c r="J16" s="66">
        <v>47.25</v>
      </c>
      <c r="K16" s="140">
        <v>13.25</v>
      </c>
      <c r="L16" s="141">
        <v>18.25</v>
      </c>
      <c r="M16" s="142">
        <v>138.25</v>
      </c>
      <c r="N16" s="140"/>
      <c r="O16" s="178"/>
    </row>
    <row r="17" spans="1:15" s="66" customFormat="1" ht="12.75" customHeight="1">
      <c r="A17" s="66">
        <v>3</v>
      </c>
      <c r="B17" s="66" t="s">
        <v>122</v>
      </c>
      <c r="C17" s="66" t="s">
        <v>34</v>
      </c>
      <c r="D17" s="137" t="s">
        <v>123</v>
      </c>
      <c r="E17" s="144" t="s">
        <v>42</v>
      </c>
      <c r="F17" s="66">
        <v>0</v>
      </c>
      <c r="G17" s="140">
        <v>120</v>
      </c>
      <c r="H17" s="141">
        <v>120</v>
      </c>
      <c r="I17" s="66" t="s">
        <v>42</v>
      </c>
      <c r="J17" s="66">
        <v>0</v>
      </c>
      <c r="K17" s="140">
        <v>100</v>
      </c>
      <c r="L17" s="141">
        <v>100</v>
      </c>
      <c r="M17" s="142">
        <v>220</v>
      </c>
      <c r="N17" s="140"/>
      <c r="O17" s="178"/>
    </row>
    <row r="18" spans="1:15" s="66" customFormat="1" ht="12.75" customHeight="1">
      <c r="A18" s="66">
        <v>5</v>
      </c>
      <c r="B18" s="66" t="s">
        <v>124</v>
      </c>
      <c r="C18" s="66" t="s">
        <v>125</v>
      </c>
      <c r="D18" s="137" t="s">
        <v>126</v>
      </c>
      <c r="E18" s="144" t="s">
        <v>42</v>
      </c>
      <c r="F18" s="66">
        <v>0</v>
      </c>
      <c r="G18" s="140">
        <v>120</v>
      </c>
      <c r="H18" s="141">
        <v>120</v>
      </c>
      <c r="I18" s="66" t="s">
        <v>120</v>
      </c>
      <c r="J18" s="66">
        <v>0</v>
      </c>
      <c r="K18" s="140">
        <v>100</v>
      </c>
      <c r="L18" s="141">
        <v>100</v>
      </c>
      <c r="M18" s="142">
        <v>220</v>
      </c>
      <c r="N18" s="140"/>
      <c r="O18" s="178"/>
    </row>
    <row r="19" spans="2:4" ht="12.75">
      <c r="B19" s="73"/>
      <c r="C19" s="73"/>
      <c r="D19" s="65"/>
    </row>
    <row r="20" spans="2:4" ht="12.75">
      <c r="B20" s="65"/>
      <c r="C20" s="65"/>
      <c r="D20" s="65"/>
    </row>
    <row r="21" spans="2:4" ht="12.75">
      <c r="B21" s="73"/>
      <c r="C21" s="73"/>
      <c r="D21" s="73"/>
    </row>
    <row r="22" spans="2:4" ht="12.75">
      <c r="B22" s="105" t="s">
        <v>55</v>
      </c>
      <c r="C22" s="107" t="s">
        <v>63</v>
      </c>
      <c r="D22" s="105"/>
    </row>
    <row r="24" spans="2:4" ht="12.75">
      <c r="B24" s="105" t="s">
        <v>56</v>
      </c>
      <c r="C24" s="105" t="s">
        <v>69</v>
      </c>
      <c r="D24" s="108"/>
    </row>
  </sheetData>
  <sheetProtection/>
  <mergeCells count="2">
    <mergeCell ref="I1:M1"/>
    <mergeCell ref="C3:D3"/>
  </mergeCells>
  <printOptions/>
  <pageMargins left="0.75" right="0.75" top="1" bottom="1" header="0.5" footer="0.5"/>
  <pageSetup horizontalDpi="600" verticalDpi="600" orientation="landscape" paperSize="9" scale="9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K523"/>
  <sheetViews>
    <sheetView zoomScaleSheetLayoutView="100" zoomScalePageLayoutView="0" workbookViewId="0" topLeftCell="A5">
      <selection activeCell="Q17" sqref="Q17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7.875" style="0" customWidth="1"/>
    <col min="6" max="6" width="8.00390625" style="0" customWidth="1"/>
    <col min="7" max="8" width="7.875" style="0" customWidth="1"/>
    <col min="9" max="9" width="8.25390625" style="0" customWidth="1"/>
    <col min="10" max="10" width="7.75390625" style="0" customWidth="1"/>
    <col min="11" max="12" width="8.125" style="0" customWidth="1"/>
    <col min="13" max="13" width="8.625" style="0" customWidth="1"/>
    <col min="14" max="14" width="8.75390625" style="0" customWidth="1"/>
    <col min="15" max="15" width="4.00390625" style="0" customWidth="1"/>
  </cols>
  <sheetData>
    <row r="1" spans="1:16" s="56" customFormat="1" ht="26.25" customHeight="1">
      <c r="A1" s="87" t="s">
        <v>29</v>
      </c>
      <c r="B1" s="76" t="s">
        <v>127</v>
      </c>
      <c r="C1" s="77"/>
      <c r="D1" s="77"/>
      <c r="E1" s="77"/>
      <c r="F1" s="77"/>
      <c r="G1" s="77"/>
      <c r="H1" s="77"/>
      <c r="I1" s="184" t="s">
        <v>128</v>
      </c>
      <c r="J1" s="185"/>
      <c r="K1" s="185"/>
      <c r="L1" s="185"/>
      <c r="M1" s="186"/>
      <c r="N1" s="4"/>
      <c r="O1" s="77"/>
      <c r="P1" s="57"/>
    </row>
    <row r="2" spans="1:16" s="60" customFormat="1" ht="4.5" customHeight="1">
      <c r="A2" s="77"/>
      <c r="B2" s="4"/>
      <c r="C2" s="88"/>
      <c r="D2" s="77"/>
      <c r="E2" s="77"/>
      <c r="F2" s="77"/>
      <c r="G2" s="77"/>
      <c r="H2" s="77"/>
      <c r="I2" s="89"/>
      <c r="J2" s="77"/>
      <c r="K2" s="77"/>
      <c r="L2" s="77"/>
      <c r="M2" s="77"/>
      <c r="N2" s="77"/>
      <c r="O2" s="77"/>
      <c r="P2" s="59"/>
    </row>
    <row r="3" spans="1:15" ht="15.75">
      <c r="A3" s="82" t="s">
        <v>18</v>
      </c>
      <c r="B3" s="82"/>
      <c r="C3" s="187" t="s">
        <v>61</v>
      </c>
      <c r="D3" s="188"/>
      <c r="E3" s="4"/>
      <c r="F3" s="4"/>
      <c r="G3" s="4"/>
      <c r="H3" s="49" t="s">
        <v>17</v>
      </c>
      <c r="I3" s="49"/>
      <c r="J3" s="49"/>
      <c r="K3" s="49"/>
      <c r="L3" s="62" t="s">
        <v>62</v>
      </c>
      <c r="M3" s="90"/>
      <c r="N3" s="91"/>
      <c r="O3" s="61"/>
    </row>
    <row r="4" s="111" customFormat="1" ht="12.75"/>
    <row r="5" spans="5:10" s="111" customFormat="1" ht="18">
      <c r="E5" s="113" t="s">
        <v>19</v>
      </c>
      <c r="F5" s="113"/>
      <c r="I5" s="113" t="s">
        <v>9</v>
      </c>
      <c r="J5" s="113"/>
    </row>
    <row r="6" spans="5:12" s="111" customFormat="1" ht="13.5" customHeight="1">
      <c r="E6" s="114" t="s">
        <v>25</v>
      </c>
      <c r="F6" s="114"/>
      <c r="G6" s="114"/>
      <c r="H6" s="29">
        <v>147</v>
      </c>
      <c r="I6" s="114" t="s">
        <v>25</v>
      </c>
      <c r="J6" s="114"/>
      <c r="K6" s="114"/>
      <c r="L6" s="29">
        <v>129</v>
      </c>
    </row>
    <row r="7" spans="2:12" s="111" customFormat="1" ht="13.5" customHeight="1">
      <c r="B7" s="115" t="s">
        <v>23</v>
      </c>
      <c r="C7" s="116">
        <v>17</v>
      </c>
      <c r="E7" s="114" t="s">
        <v>16</v>
      </c>
      <c r="F7" s="114"/>
      <c r="H7" s="117">
        <v>3.8</v>
      </c>
      <c r="I7" s="114" t="s">
        <v>16</v>
      </c>
      <c r="J7" s="114"/>
      <c r="L7" s="117">
        <v>3.8</v>
      </c>
    </row>
    <row r="8" spans="5:15" s="111" customFormat="1" ht="13.5" customHeight="1">
      <c r="E8" s="118" t="s">
        <v>0</v>
      </c>
      <c r="F8" s="118"/>
      <c r="G8" s="118"/>
      <c r="H8" s="119">
        <v>39</v>
      </c>
      <c r="I8" s="118" t="s">
        <v>0</v>
      </c>
      <c r="J8" s="118"/>
      <c r="K8" s="118"/>
      <c r="L8" s="119">
        <v>34</v>
      </c>
      <c r="O8" s="120" t="s">
        <v>78</v>
      </c>
    </row>
    <row r="9" spans="2:15" s="111" customFormat="1" ht="13.5" customHeight="1">
      <c r="B9" s="121" t="s">
        <v>21</v>
      </c>
      <c r="E9" s="112" t="s">
        <v>26</v>
      </c>
      <c r="F9" s="112"/>
      <c r="H9" s="119">
        <v>59</v>
      </c>
      <c r="I9" s="112" t="s">
        <v>26</v>
      </c>
      <c r="J9" s="112"/>
      <c r="L9" s="122">
        <v>51</v>
      </c>
      <c r="M9" s="121" t="s">
        <v>28</v>
      </c>
      <c r="N9" s="121"/>
      <c r="O9" s="123"/>
    </row>
    <row r="10" spans="1:28" s="136" customFormat="1" ht="75.75">
      <c r="A10" s="124" t="s">
        <v>8</v>
      </c>
      <c r="B10" s="125" t="s">
        <v>12</v>
      </c>
      <c r="C10" s="126" t="s">
        <v>10</v>
      </c>
      <c r="D10" s="127" t="s">
        <v>11</v>
      </c>
      <c r="E10" s="128" t="s">
        <v>2</v>
      </c>
      <c r="F10" s="129" t="s">
        <v>3</v>
      </c>
      <c r="G10" s="130" t="s">
        <v>4</v>
      </c>
      <c r="H10" s="131" t="s">
        <v>5</v>
      </c>
      <c r="I10" s="130" t="s">
        <v>2</v>
      </c>
      <c r="J10" s="129" t="s">
        <v>3</v>
      </c>
      <c r="K10" s="130" t="s">
        <v>4</v>
      </c>
      <c r="L10" s="132" t="s">
        <v>5</v>
      </c>
      <c r="M10" s="133" t="s">
        <v>7</v>
      </c>
      <c r="N10" s="133" t="s">
        <v>20</v>
      </c>
      <c r="O10" s="134" t="s">
        <v>27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 spans="1:141" s="154" customFormat="1" ht="12.75" customHeight="1">
      <c r="A11" s="76">
        <v>1</v>
      </c>
      <c r="B11" s="138" t="s">
        <v>37</v>
      </c>
      <c r="C11" s="138" t="s">
        <v>33</v>
      </c>
      <c r="D11" s="66" t="s">
        <v>45</v>
      </c>
      <c r="E11" s="147">
        <v>0</v>
      </c>
      <c r="F11" s="148">
        <v>42.75</v>
      </c>
      <c r="G11" s="148">
        <f aca="true" t="shared" si="0" ref="G11:G26">IF(F11=0,120,IF(F11&gt;$H$9,120,IF(F11&lt;$H$8,0,IF($H$9&gt;F11&gt;$H$8,F11-$H$8))))</f>
        <v>3.75</v>
      </c>
      <c r="H11" s="149">
        <f aca="true" t="shared" si="1" ref="H11:H26">IF(G11=120,120,SUM(E11,G11))</f>
        <v>3.75</v>
      </c>
      <c r="I11" s="150">
        <v>0</v>
      </c>
      <c r="J11" s="148">
        <v>32.35</v>
      </c>
      <c r="K11" s="148">
        <f aca="true" t="shared" si="2" ref="K11:K24">IF(J11=0,100,IF(J11&gt;$L$9,100,IF(J11&lt;$L$8,0,IF($L$9&gt;J11&gt;$L$8,J11-$L$8))))</f>
        <v>0</v>
      </c>
      <c r="L11" s="149">
        <f aca="true" t="shared" si="3" ref="L11:L24">IF(K11=100,100,SUM(I11,K11))</f>
        <v>0</v>
      </c>
      <c r="M11" s="151">
        <f aca="true" t="shared" si="4" ref="M11:M24">SUM(H11,L11)</f>
        <v>3.75</v>
      </c>
      <c r="N11" s="148">
        <f aca="true" t="shared" si="5" ref="N11:N26">SUM(F11,J11)</f>
        <v>75.1</v>
      </c>
      <c r="O11" s="152">
        <v>1</v>
      </c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</row>
    <row r="12" spans="1:141" s="154" customFormat="1" ht="12.75" customHeight="1">
      <c r="A12" s="110">
        <v>10</v>
      </c>
      <c r="B12" s="138" t="s">
        <v>41</v>
      </c>
      <c r="C12" s="138" t="s">
        <v>33</v>
      </c>
      <c r="D12" s="138" t="s">
        <v>101</v>
      </c>
      <c r="E12" s="150">
        <v>0</v>
      </c>
      <c r="F12" s="148">
        <v>44.06</v>
      </c>
      <c r="G12" s="148">
        <f t="shared" si="0"/>
        <v>5.060000000000002</v>
      </c>
      <c r="H12" s="149">
        <v>5.06</v>
      </c>
      <c r="I12" s="150">
        <v>0</v>
      </c>
      <c r="J12" s="148">
        <v>34.34</v>
      </c>
      <c r="K12" s="148">
        <f t="shared" si="2"/>
        <v>0.3400000000000034</v>
      </c>
      <c r="L12" s="149">
        <f t="shared" si="3"/>
        <v>0.3400000000000034</v>
      </c>
      <c r="M12" s="151">
        <f t="shared" si="4"/>
        <v>5.400000000000003</v>
      </c>
      <c r="N12" s="148">
        <f t="shared" si="5"/>
        <v>78.4</v>
      </c>
      <c r="O12" s="152">
        <v>2</v>
      </c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</row>
    <row r="13" spans="1:141" s="154" customFormat="1" ht="12.75" customHeight="1">
      <c r="A13" s="76">
        <v>2</v>
      </c>
      <c r="B13" s="138" t="s">
        <v>71</v>
      </c>
      <c r="C13" s="138" t="s">
        <v>33</v>
      </c>
      <c r="D13" s="138" t="s">
        <v>83</v>
      </c>
      <c r="E13" s="147">
        <v>0</v>
      </c>
      <c r="F13" s="76">
        <v>45</v>
      </c>
      <c r="G13" s="148">
        <f t="shared" si="0"/>
        <v>6</v>
      </c>
      <c r="H13" s="149">
        <f t="shared" si="1"/>
        <v>6</v>
      </c>
      <c r="I13" s="76">
        <v>0</v>
      </c>
      <c r="J13" s="76">
        <v>34.34</v>
      </c>
      <c r="K13" s="148">
        <f t="shared" si="2"/>
        <v>0.3400000000000034</v>
      </c>
      <c r="L13" s="149">
        <f t="shared" si="3"/>
        <v>0.3400000000000034</v>
      </c>
      <c r="M13" s="151">
        <f t="shared" si="4"/>
        <v>6.340000000000003</v>
      </c>
      <c r="N13" s="148">
        <f t="shared" si="5"/>
        <v>79.34</v>
      </c>
      <c r="O13" s="110">
        <v>3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</row>
    <row r="14" spans="1:15" s="76" customFormat="1" ht="12.75" customHeight="1">
      <c r="A14" s="76">
        <v>14</v>
      </c>
      <c r="B14" s="155" t="s">
        <v>40</v>
      </c>
      <c r="C14" s="138" t="s">
        <v>33</v>
      </c>
      <c r="D14" s="66" t="s">
        <v>70</v>
      </c>
      <c r="E14" s="76">
        <v>0</v>
      </c>
      <c r="F14" s="148">
        <v>50.63</v>
      </c>
      <c r="G14" s="148">
        <f>IF(F14=0,120,IF(F14&gt;$H$9,120,IF(F14&lt;$H$8,0,IF($H$9&gt;F14&gt;$H$8,F14-$H$8))))</f>
        <v>11.630000000000003</v>
      </c>
      <c r="H14" s="149">
        <v>11.63</v>
      </c>
      <c r="I14" s="147">
        <v>0</v>
      </c>
      <c r="J14" s="148">
        <v>37.69</v>
      </c>
      <c r="K14" s="148">
        <v>3.69</v>
      </c>
      <c r="L14" s="149">
        <v>3.69</v>
      </c>
      <c r="M14" s="151">
        <v>15.32</v>
      </c>
      <c r="N14" s="148">
        <f>SUM(F14,J14)</f>
        <v>88.32</v>
      </c>
      <c r="O14" s="152">
        <v>4</v>
      </c>
    </row>
    <row r="15" spans="1:141" s="154" customFormat="1" ht="12.75" customHeight="1">
      <c r="A15" s="76">
        <v>8</v>
      </c>
      <c r="B15" s="138" t="s">
        <v>67</v>
      </c>
      <c r="C15" s="138" t="s">
        <v>33</v>
      </c>
      <c r="D15" s="139" t="s">
        <v>44</v>
      </c>
      <c r="E15" s="150">
        <v>10</v>
      </c>
      <c r="F15" s="148">
        <v>47</v>
      </c>
      <c r="G15" s="148">
        <f t="shared" si="0"/>
        <v>8</v>
      </c>
      <c r="H15" s="149">
        <f t="shared" si="1"/>
        <v>18</v>
      </c>
      <c r="I15" s="150">
        <v>0</v>
      </c>
      <c r="J15" s="148">
        <v>36.66</v>
      </c>
      <c r="K15" s="148">
        <f t="shared" si="2"/>
        <v>2.6599999999999966</v>
      </c>
      <c r="L15" s="149">
        <f t="shared" si="3"/>
        <v>2.6599999999999966</v>
      </c>
      <c r="M15" s="151">
        <f t="shared" si="4"/>
        <v>20.659999999999997</v>
      </c>
      <c r="N15" s="148">
        <f t="shared" si="5"/>
        <v>83.66</v>
      </c>
      <c r="O15" s="110">
        <v>5</v>
      </c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</row>
    <row r="16" spans="1:141" s="154" customFormat="1" ht="12.75" customHeight="1">
      <c r="A16" s="76">
        <v>13</v>
      </c>
      <c r="B16" s="138" t="s">
        <v>94</v>
      </c>
      <c r="C16" s="138" t="s">
        <v>102</v>
      </c>
      <c r="D16" s="139" t="s">
        <v>103</v>
      </c>
      <c r="E16" s="147">
        <v>10</v>
      </c>
      <c r="F16" s="76">
        <v>50.35</v>
      </c>
      <c r="G16" s="148">
        <f t="shared" si="0"/>
        <v>11.350000000000001</v>
      </c>
      <c r="H16" s="149">
        <f t="shared" si="1"/>
        <v>21.35</v>
      </c>
      <c r="I16" s="76">
        <v>0</v>
      </c>
      <c r="J16" s="76">
        <v>31.22</v>
      </c>
      <c r="K16" s="148">
        <f t="shared" si="2"/>
        <v>0</v>
      </c>
      <c r="L16" s="149">
        <f t="shared" si="3"/>
        <v>0</v>
      </c>
      <c r="M16" s="151">
        <f t="shared" si="4"/>
        <v>21.35</v>
      </c>
      <c r="N16" s="148">
        <f t="shared" si="5"/>
        <v>81.57</v>
      </c>
      <c r="O16" s="110">
        <v>6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</row>
    <row r="17" spans="1:141" s="154" customFormat="1" ht="12.75" customHeight="1">
      <c r="A17" s="76">
        <v>11</v>
      </c>
      <c r="B17" s="156" t="s">
        <v>49</v>
      </c>
      <c r="C17" s="157" t="s">
        <v>33</v>
      </c>
      <c r="D17" s="157" t="s">
        <v>50</v>
      </c>
      <c r="E17" s="76">
        <v>5</v>
      </c>
      <c r="F17" s="76">
        <v>45.22</v>
      </c>
      <c r="G17" s="148">
        <f t="shared" si="0"/>
        <v>6.219999999999999</v>
      </c>
      <c r="H17" s="149">
        <f t="shared" si="1"/>
        <v>11.219999999999999</v>
      </c>
      <c r="I17" s="76">
        <v>5</v>
      </c>
      <c r="J17" s="76">
        <v>40.6</v>
      </c>
      <c r="K17" s="148">
        <f t="shared" si="2"/>
        <v>6.600000000000001</v>
      </c>
      <c r="L17" s="149">
        <f t="shared" si="3"/>
        <v>11.600000000000001</v>
      </c>
      <c r="M17" s="151">
        <f t="shared" si="4"/>
        <v>22.82</v>
      </c>
      <c r="N17" s="148">
        <f t="shared" si="5"/>
        <v>85.82</v>
      </c>
      <c r="O17" s="110">
        <v>7</v>
      </c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</row>
    <row r="18" spans="1:141" s="154" customFormat="1" ht="12.75" customHeight="1">
      <c r="A18" s="76">
        <v>4</v>
      </c>
      <c r="B18" s="139" t="s">
        <v>104</v>
      </c>
      <c r="C18" s="139" t="s">
        <v>105</v>
      </c>
      <c r="D18" s="139" t="s">
        <v>106</v>
      </c>
      <c r="E18" s="76">
        <v>5</v>
      </c>
      <c r="F18" s="148">
        <v>58.15</v>
      </c>
      <c r="G18" s="148">
        <f t="shared" si="0"/>
        <v>19.15</v>
      </c>
      <c r="H18" s="149">
        <f t="shared" si="1"/>
        <v>24.15</v>
      </c>
      <c r="I18" s="150">
        <v>5</v>
      </c>
      <c r="J18" s="148">
        <v>40.85</v>
      </c>
      <c r="K18" s="148">
        <f t="shared" si="2"/>
        <v>6.850000000000001</v>
      </c>
      <c r="L18" s="149">
        <f t="shared" si="3"/>
        <v>11.850000000000001</v>
      </c>
      <c r="M18" s="151">
        <f t="shared" si="4"/>
        <v>36</v>
      </c>
      <c r="N18" s="148">
        <f t="shared" si="5"/>
        <v>99</v>
      </c>
      <c r="O18" s="152">
        <v>8</v>
      </c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</row>
    <row r="19" spans="1:141" s="154" customFormat="1" ht="12.75" customHeight="1">
      <c r="A19" s="76">
        <v>5</v>
      </c>
      <c r="B19" s="159" t="s">
        <v>40</v>
      </c>
      <c r="C19" s="159" t="s">
        <v>33</v>
      </c>
      <c r="D19" s="156" t="s">
        <v>112</v>
      </c>
      <c r="E19" s="147">
        <v>0</v>
      </c>
      <c r="F19" s="148">
        <v>47.81</v>
      </c>
      <c r="G19" s="148">
        <f>IF(F19=0,120,IF(F19&gt;$H$9,120,IF(F19&lt;$H$8,0,IF($H$9&gt;F19&gt;$H$8,F19-$H$8))))</f>
        <v>8.810000000000002</v>
      </c>
      <c r="H19" s="149">
        <f>IF(G19=120,120,SUM(E19,G19))</f>
        <v>8.810000000000002</v>
      </c>
      <c r="I19" s="150" t="s">
        <v>42</v>
      </c>
      <c r="J19" s="148">
        <v>0</v>
      </c>
      <c r="K19" s="148">
        <f>IF(J19=0,100,IF(J19&gt;$L$9,100,IF(J19&lt;$L$8,0,IF($L$9&gt;J19&gt;$L$8,J19-$L$8))))</f>
        <v>100</v>
      </c>
      <c r="L19" s="149">
        <f>IF(K19=100,100,SUM(I19,K19))</f>
        <v>100</v>
      </c>
      <c r="M19" s="151">
        <f>SUM(H19,L19)</f>
        <v>108.81</v>
      </c>
      <c r="N19" s="148">
        <f>SUM(F19,J19)</f>
        <v>47.81</v>
      </c>
      <c r="O19" s="179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</row>
    <row r="20" spans="1:141" s="154" customFormat="1" ht="12.75" customHeight="1">
      <c r="A20" s="76">
        <v>7</v>
      </c>
      <c r="B20" s="159" t="s">
        <v>109</v>
      </c>
      <c r="C20" s="159" t="s">
        <v>48</v>
      </c>
      <c r="D20" s="156" t="s">
        <v>39</v>
      </c>
      <c r="E20" s="147" t="s">
        <v>42</v>
      </c>
      <c r="F20" s="148">
        <v>0</v>
      </c>
      <c r="G20" s="148">
        <f>IF(F20=0,120,IF(F20&gt;$H$9,120,IF(F20&lt;$H$8,0,IF($H$9&gt;F20&gt;$H$8,F20-$H$8))))</f>
        <v>120</v>
      </c>
      <c r="H20" s="149">
        <f>IF(G20=120,120,SUM(E20,G20))</f>
        <v>120</v>
      </c>
      <c r="I20" s="150">
        <v>0</v>
      </c>
      <c r="J20" s="148">
        <v>31.72</v>
      </c>
      <c r="K20" s="148">
        <f>IF(J20=0,100,IF(J20&gt;$L$9,100,IF(J20&lt;$L$8,0,IF($L$9&gt;J20&gt;$L$8,J20-$L$8))))</f>
        <v>0</v>
      </c>
      <c r="L20" s="149">
        <f>IF(K20=100,100,SUM(I20,K20))</f>
        <v>0</v>
      </c>
      <c r="M20" s="151">
        <f>SUM(H20,L20)</f>
        <v>120</v>
      </c>
      <c r="N20" s="148">
        <f>SUM(F20,J20)</f>
        <v>31.72</v>
      </c>
      <c r="O20" s="179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</row>
    <row r="21" spans="1:141" s="154" customFormat="1" ht="12.75" customHeight="1">
      <c r="A21" s="76">
        <v>6</v>
      </c>
      <c r="B21" s="158" t="s">
        <v>107</v>
      </c>
      <c r="C21" s="138" t="s">
        <v>33</v>
      </c>
      <c r="D21" s="138" t="s">
        <v>108</v>
      </c>
      <c r="E21" s="76" t="s">
        <v>42</v>
      </c>
      <c r="F21" s="148">
        <v>0</v>
      </c>
      <c r="G21" s="148">
        <f t="shared" si="0"/>
        <v>120</v>
      </c>
      <c r="H21" s="149">
        <f t="shared" si="1"/>
        <v>120</v>
      </c>
      <c r="I21" s="150">
        <v>0</v>
      </c>
      <c r="J21" s="148">
        <v>34.34</v>
      </c>
      <c r="K21" s="148">
        <f t="shared" si="2"/>
        <v>0.3400000000000034</v>
      </c>
      <c r="L21" s="149">
        <f t="shared" si="3"/>
        <v>0.3400000000000034</v>
      </c>
      <c r="M21" s="151">
        <f t="shared" si="4"/>
        <v>120.34</v>
      </c>
      <c r="N21" s="148">
        <f t="shared" si="5"/>
        <v>34.34</v>
      </c>
      <c r="O21" s="180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</row>
    <row r="22" spans="1:15" s="162" customFormat="1" ht="12.75" customHeight="1">
      <c r="A22" s="160">
        <v>12</v>
      </c>
      <c r="B22" s="155" t="s">
        <v>51</v>
      </c>
      <c r="C22" s="155" t="s">
        <v>38</v>
      </c>
      <c r="D22" s="161" t="s">
        <v>52</v>
      </c>
      <c r="E22" s="162" t="s">
        <v>42</v>
      </c>
      <c r="F22" s="163">
        <v>0</v>
      </c>
      <c r="G22" s="163">
        <f>IF(F22=0,120,IF(F22&gt;$H$9,120,IF(F22&lt;$H$8,0,IF($H$9&gt;F22&gt;$H$8,F22-$H$8))))</f>
        <v>120</v>
      </c>
      <c r="H22" s="164">
        <f>IF(G22=120,120,SUM(E22,G22))</f>
        <v>120</v>
      </c>
      <c r="I22" s="165">
        <v>0</v>
      </c>
      <c r="J22" s="163">
        <v>36.22</v>
      </c>
      <c r="K22" s="163">
        <f>IF(J22=0,100,IF(J22&gt;$L$9,100,IF(J22&lt;$L$8,0,IF($L$9&gt;J22&gt;$L$8,J22-$L$8))))</f>
        <v>2.219999999999999</v>
      </c>
      <c r="L22" s="164">
        <v>100</v>
      </c>
      <c r="M22" s="166">
        <v>122.22</v>
      </c>
      <c r="N22" s="163">
        <f>SUM(F22,J22)</f>
        <v>36.22</v>
      </c>
      <c r="O22" s="181"/>
    </row>
    <row r="23" spans="1:141" s="154" customFormat="1" ht="12.75" customHeight="1">
      <c r="A23" s="76">
        <v>3</v>
      </c>
      <c r="B23" s="159" t="s">
        <v>110</v>
      </c>
      <c r="C23" s="159" t="s">
        <v>33</v>
      </c>
      <c r="D23" s="156" t="s">
        <v>111</v>
      </c>
      <c r="E23" s="147" t="s">
        <v>42</v>
      </c>
      <c r="F23" s="148">
        <v>0</v>
      </c>
      <c r="G23" s="148">
        <v>0</v>
      </c>
      <c r="H23" s="149">
        <v>120</v>
      </c>
      <c r="I23" s="150" t="s">
        <v>42</v>
      </c>
      <c r="J23" s="148">
        <v>0</v>
      </c>
      <c r="K23" s="148">
        <f t="shared" si="2"/>
        <v>100</v>
      </c>
      <c r="L23" s="149">
        <f t="shared" si="3"/>
        <v>100</v>
      </c>
      <c r="M23" s="151">
        <f t="shared" si="4"/>
        <v>220</v>
      </c>
      <c r="N23" s="148">
        <f t="shared" si="5"/>
        <v>0</v>
      </c>
      <c r="O23" s="179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</row>
    <row r="24" spans="1:141" s="76" customFormat="1" ht="12.75" customHeight="1">
      <c r="A24" s="76">
        <v>9</v>
      </c>
      <c r="B24" s="138" t="s">
        <v>113</v>
      </c>
      <c r="C24" s="138" t="s">
        <v>33</v>
      </c>
      <c r="D24" s="66" t="s">
        <v>114</v>
      </c>
      <c r="E24" s="76" t="s">
        <v>42</v>
      </c>
      <c r="F24" s="148">
        <v>120</v>
      </c>
      <c r="G24" s="148">
        <f t="shared" si="0"/>
        <v>120</v>
      </c>
      <c r="H24" s="149">
        <f t="shared" si="1"/>
        <v>120</v>
      </c>
      <c r="I24" s="147" t="s">
        <v>42</v>
      </c>
      <c r="J24" s="148">
        <v>0</v>
      </c>
      <c r="K24" s="148">
        <f t="shared" si="2"/>
        <v>100</v>
      </c>
      <c r="L24" s="149">
        <f t="shared" si="3"/>
        <v>100</v>
      </c>
      <c r="M24" s="151">
        <f t="shared" si="4"/>
        <v>220</v>
      </c>
      <c r="N24" s="148">
        <f t="shared" si="5"/>
        <v>120</v>
      </c>
      <c r="O24" s="180"/>
      <c r="P24" s="154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</row>
    <row r="25" spans="1:15" s="76" customFormat="1" ht="12.75" customHeight="1">
      <c r="A25" s="167">
        <v>15</v>
      </c>
      <c r="B25" s="138" t="s">
        <v>115</v>
      </c>
      <c r="C25" s="138" t="s">
        <v>116</v>
      </c>
      <c r="D25" s="66" t="s">
        <v>117</v>
      </c>
      <c r="E25" s="76" t="s">
        <v>42</v>
      </c>
      <c r="F25" s="148">
        <v>0</v>
      </c>
      <c r="G25" s="148">
        <f t="shared" si="0"/>
        <v>120</v>
      </c>
      <c r="H25" s="149">
        <f t="shared" si="1"/>
        <v>120</v>
      </c>
      <c r="I25" s="147" t="s">
        <v>42</v>
      </c>
      <c r="J25" s="148">
        <v>0</v>
      </c>
      <c r="K25" s="148">
        <v>100</v>
      </c>
      <c r="L25" s="149">
        <v>100</v>
      </c>
      <c r="M25" s="151">
        <v>220</v>
      </c>
      <c r="N25" s="148">
        <f t="shared" si="5"/>
        <v>0</v>
      </c>
      <c r="O25" s="180"/>
    </row>
    <row r="26" spans="1:15" s="76" customFormat="1" ht="12.75" customHeight="1">
      <c r="A26" s="76">
        <v>17</v>
      </c>
      <c r="B26" s="138" t="s">
        <v>118</v>
      </c>
      <c r="C26" s="138" t="s">
        <v>38</v>
      </c>
      <c r="D26" s="66" t="s">
        <v>119</v>
      </c>
      <c r="E26" s="76" t="s">
        <v>120</v>
      </c>
      <c r="F26" s="148">
        <v>0</v>
      </c>
      <c r="G26" s="148">
        <f t="shared" si="0"/>
        <v>120</v>
      </c>
      <c r="H26" s="149">
        <f t="shared" si="1"/>
        <v>120</v>
      </c>
      <c r="I26" s="147" t="s">
        <v>42</v>
      </c>
      <c r="J26" s="148">
        <v>0</v>
      </c>
      <c r="K26" s="148">
        <v>100</v>
      </c>
      <c r="L26" s="149">
        <v>100</v>
      </c>
      <c r="M26" s="151">
        <v>220</v>
      </c>
      <c r="N26" s="148">
        <f t="shared" si="5"/>
        <v>0</v>
      </c>
      <c r="O26" s="180"/>
    </row>
    <row r="28" spans="17:141" ht="12.75"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</row>
    <row r="29" spans="17:141" ht="12.75"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</row>
    <row r="30" spans="2:141" ht="12.75">
      <c r="B30" s="73"/>
      <c r="C30" s="73"/>
      <c r="D30" s="73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</row>
    <row r="31" spans="2:141" ht="12.75">
      <c r="B31" s="105" t="s">
        <v>55</v>
      </c>
      <c r="C31" s="107" t="s">
        <v>63</v>
      </c>
      <c r="D31" s="10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</row>
    <row r="32" spans="17:141" ht="12.75"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</row>
    <row r="33" spans="2:141" ht="12.75">
      <c r="B33" s="105" t="s">
        <v>56</v>
      </c>
      <c r="C33" s="105" t="s">
        <v>69</v>
      </c>
      <c r="D33" s="108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</row>
    <row r="34" spans="2:141" ht="12.75">
      <c r="B34" s="65"/>
      <c r="C34" s="65"/>
      <c r="D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</row>
    <row r="35" spans="2:141" ht="12.75">
      <c r="B35" s="73"/>
      <c r="C35" s="73"/>
      <c r="D35" s="73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</row>
    <row r="36" spans="2:141" ht="12.75">
      <c r="B36" s="65"/>
      <c r="C36" s="65"/>
      <c r="D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</row>
    <row r="37" spans="2:141" ht="12.75">
      <c r="B37" s="73"/>
      <c r="C37" s="73"/>
      <c r="D37" s="74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</row>
    <row r="38" spans="2:141" ht="12.75">
      <c r="B38" s="65"/>
      <c r="C38" s="65"/>
      <c r="D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</row>
    <row r="39" spans="2:141" ht="12.75">
      <c r="B39" s="73"/>
      <c r="C39" s="73"/>
      <c r="D39" s="74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</row>
    <row r="40" spans="2:141" ht="12.75">
      <c r="B40" s="65"/>
      <c r="C40" s="65"/>
      <c r="D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</row>
    <row r="41" spans="2:141" ht="12.75">
      <c r="B41" s="73"/>
      <c r="C41" s="75"/>
      <c r="D41" s="74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</row>
    <row r="42" spans="2:141" ht="12.75">
      <c r="B42" s="65"/>
      <c r="C42" s="65"/>
      <c r="D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</row>
    <row r="43" spans="2:141" ht="12.75">
      <c r="B43" s="73"/>
      <c r="C43" s="73"/>
      <c r="D43" s="74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</row>
    <row r="44" spans="2:141" ht="12.75">
      <c r="B44" s="73"/>
      <c r="C44" s="73"/>
      <c r="D44" s="74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</row>
    <row r="45" spans="2:141" ht="12.75">
      <c r="B45" s="65"/>
      <c r="C45" s="65"/>
      <c r="D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</row>
    <row r="46" spans="17:141" ht="12.75"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</row>
    <row r="47" spans="17:141" ht="12.75"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</row>
    <row r="48" spans="17:141" ht="12.75"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</row>
    <row r="49" spans="17:141" ht="12.75"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</row>
    <row r="50" spans="17:141" ht="12.75"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</row>
    <row r="51" spans="17:141" ht="12.75"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</row>
    <row r="52" spans="17:141" ht="12.75"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</row>
    <row r="53" spans="17:141" ht="12.75"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</row>
    <row r="54" spans="17:141" ht="12.75"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</row>
    <row r="55" spans="17:141" ht="12.75"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</row>
    <row r="56" spans="17:141" ht="12.75"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</row>
    <row r="57" spans="17:141" ht="12.75"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</row>
    <row r="58" spans="17:141" ht="12.75"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</row>
    <row r="59" spans="17:141" ht="12.75"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</row>
    <row r="60" spans="17:141" ht="12.75"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</row>
    <row r="61" spans="17:141" ht="12.75"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</row>
    <row r="62" spans="17:141" ht="12.75"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</row>
    <row r="63" spans="17:141" ht="12.75"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</row>
    <row r="64" spans="17:141" ht="12.75"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</row>
    <row r="65" spans="17:141" ht="12.75"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</row>
    <row r="66" spans="17:141" ht="12.75"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</row>
    <row r="67" spans="17:141" ht="12.75"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</row>
    <row r="68" spans="17:141" ht="12.75"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</row>
    <row r="69" spans="17:141" ht="12.75"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</row>
    <row r="70" spans="17:141" ht="12.75"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</row>
    <row r="71" spans="17:141" ht="12.75"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</row>
    <row r="72" spans="17:141" ht="12.75"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</row>
    <row r="73" spans="17:141" ht="12.75"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</row>
    <row r="74" spans="17:141" ht="12.75"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</row>
    <row r="75" spans="17:141" ht="12.75"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</row>
    <row r="76" spans="17:141" ht="12.75"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</row>
    <row r="77" spans="17:141" ht="12.75"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</row>
    <row r="78" spans="17:141" ht="12.75"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</row>
    <row r="79" spans="17:141" ht="12.75"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</row>
    <row r="80" spans="17:141" ht="12.75"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</row>
    <row r="81" spans="17:141" ht="12.75"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</row>
    <row r="82" spans="17:141" ht="12.75"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</row>
    <row r="83" spans="17:141" ht="12.75"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</row>
    <row r="84" spans="17:141" ht="12.75"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</row>
    <row r="85" spans="17:141" ht="12.75"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</row>
    <row r="86" spans="17:141" ht="12.75"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</row>
    <row r="87" spans="17:141" ht="12.75"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</row>
    <row r="88" spans="17:141" ht="12.75"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</row>
    <row r="89" spans="17:141" ht="12.75"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</row>
    <row r="90" spans="17:141" ht="12.75"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</row>
    <row r="91" spans="17:141" ht="12.75"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</row>
    <row r="92" spans="17:141" ht="12.75"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</row>
    <row r="93" spans="17:141" ht="12.75"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</row>
    <row r="94" spans="17:141" ht="12.75"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</row>
    <row r="95" spans="17:141" ht="12.75"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</row>
    <row r="96" spans="17:141" ht="12.75"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</row>
    <row r="97" spans="17:141" ht="12.75"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</row>
    <row r="98" spans="17:141" ht="12.75"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</row>
    <row r="99" spans="17:141" ht="12.75"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</row>
    <row r="100" spans="17:141" ht="12.75"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</row>
    <row r="101" spans="17:141" ht="12.75"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</row>
    <row r="102" spans="17:141" ht="12.75"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</row>
    <row r="103" spans="17:141" ht="12.75"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</row>
    <row r="104" spans="17:141" ht="12.75"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</row>
    <row r="105" spans="17:141" ht="12.75"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</row>
    <row r="106" spans="17:141" ht="12.75"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</row>
    <row r="107" spans="17:141" ht="12.75"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</row>
    <row r="108" spans="17:141" ht="12.75"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</row>
    <row r="109" spans="17:141" ht="12.75"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</row>
    <row r="110" spans="17:141" ht="12.75"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</row>
    <row r="111" spans="17:141" ht="12.75"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</row>
    <row r="112" spans="17:141" ht="12.75"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</row>
    <row r="113" spans="17:141" ht="12.75"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</row>
    <row r="114" spans="17:141" ht="12.75"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</row>
    <row r="115" spans="17:141" ht="12.75"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</row>
    <row r="116" spans="17:141" ht="12.75"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</row>
    <row r="117" spans="17:141" ht="12.75"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</row>
    <row r="118" spans="17:141" ht="12.75"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</row>
    <row r="119" spans="17:141" ht="12.75"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</row>
    <row r="120" spans="17:141" ht="12.75"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</row>
    <row r="121" spans="17:141" ht="12.75"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</row>
    <row r="122" spans="17:141" ht="12.75"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</row>
    <row r="123" spans="17:141" ht="12.75"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</row>
    <row r="124" spans="17:141" ht="12.75"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</row>
    <row r="125" spans="17:141" ht="12.75"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</row>
    <row r="126" spans="17:141" ht="12.75"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</row>
    <row r="127" spans="17:141" ht="12.75"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</row>
    <row r="128" spans="17:141" ht="12.75"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</row>
    <row r="129" spans="17:141" ht="12.75"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</row>
    <row r="130" spans="17:141" ht="12.75"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</row>
    <row r="131" spans="17:141" ht="12.75"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</row>
    <row r="132" spans="17:141" ht="12.75"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</row>
    <row r="133" spans="17:141" ht="12.75"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</row>
    <row r="134" spans="17:141" ht="12.75"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</row>
    <row r="135" spans="17:141" ht="12.75"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</row>
    <row r="136" spans="17:141" ht="12.75"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</row>
    <row r="137" spans="17:141" ht="12.75"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</row>
    <row r="138" spans="17:141" ht="12.75"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</row>
    <row r="139" spans="17:141" ht="12.75"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</row>
    <row r="140" spans="17:141" ht="12.75"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</row>
    <row r="141" spans="17:141" ht="12.75"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</row>
    <row r="142" spans="17:141" ht="12.75"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</row>
    <row r="143" spans="17:141" ht="12.75"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</row>
    <row r="144" spans="17:141" ht="12.75"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</row>
    <row r="145" spans="17:141" ht="12.75"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</row>
    <row r="146" spans="17:141" ht="12.75"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</row>
    <row r="147" spans="17:141" ht="12.75"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</row>
    <row r="148" spans="17:141" ht="12.75"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</row>
    <row r="149" spans="17:141" ht="12.75"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</row>
    <row r="150" spans="17:141" ht="12.75"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</row>
    <row r="151" spans="17:141" ht="12.75"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</row>
    <row r="152" spans="17:141" ht="12.75"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</row>
    <row r="153" spans="17:141" ht="12.75"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</row>
    <row r="154" spans="17:141" ht="12.75"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</row>
    <row r="155" spans="17:141" ht="12.75"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</row>
    <row r="156" spans="17:141" ht="12.75"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</row>
    <row r="157" spans="17:141" ht="12.75"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</row>
    <row r="158" spans="17:141" ht="12.75"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</row>
    <row r="159" spans="17:141" ht="12.75"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</row>
    <row r="160" spans="17:141" ht="12.75"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</row>
    <row r="161" spans="17:141" ht="12.75"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</row>
    <row r="162" spans="17:141" ht="12.75"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</row>
    <row r="163" spans="17:141" ht="12.75"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</row>
    <row r="164" spans="17:141" ht="12.75"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</row>
    <row r="165" spans="17:141" ht="12.75"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</row>
    <row r="166" spans="17:141" ht="12.75"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</row>
    <row r="167" spans="17:141" ht="12.75"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</row>
    <row r="168" spans="17:141" ht="12.75"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</row>
    <row r="169" spans="17:141" ht="12.75"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</row>
    <row r="170" spans="17:141" ht="12.75"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</row>
    <row r="171" spans="17:141" ht="12.75"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</row>
    <row r="172" spans="17:141" ht="12.75"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</row>
    <row r="173" spans="17:141" ht="12.75"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</row>
    <row r="174" spans="17:141" ht="12.75"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</row>
    <row r="175" spans="17:141" ht="12.75"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</row>
    <row r="176" spans="17:141" ht="12.75"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</row>
    <row r="177" spans="17:141" ht="12.75"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</row>
    <row r="178" spans="17:141" ht="12.75"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</row>
    <row r="179" spans="17:141" ht="12.75"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</row>
    <row r="180" spans="17:141" ht="12.75"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</row>
    <row r="181" spans="17:141" ht="12.75"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</row>
    <row r="182" spans="17:141" ht="12.75"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</row>
    <row r="183" spans="17:141" ht="12.75"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</row>
    <row r="184" spans="17:141" ht="12.75"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</row>
    <row r="185" spans="17:141" ht="12.75"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</row>
    <row r="186" spans="17:141" ht="12.75"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</row>
    <row r="187" spans="17:141" ht="12.75"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</row>
    <row r="188" spans="17:141" ht="12.75"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</row>
    <row r="189" spans="17:141" ht="12.75"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</row>
    <row r="190" spans="17:141" ht="12.75"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</row>
    <row r="191" spans="17:141" ht="12.75"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</row>
    <row r="192" spans="17:141" ht="12.75"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</row>
    <row r="193" spans="17:141" ht="12.75"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</row>
    <row r="194" spans="17:141" ht="12.75"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</row>
    <row r="195" spans="17:141" ht="12.75"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</row>
    <row r="196" spans="17:141" ht="12.75"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</row>
    <row r="197" spans="17:141" ht="12.75"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</row>
    <row r="198" spans="17:141" ht="12.75"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</row>
    <row r="199" spans="17:141" ht="12.75"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</row>
    <row r="200" spans="17:141" ht="12.75"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</row>
    <row r="201" spans="17:141" ht="12.75"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</row>
    <row r="202" spans="17:141" ht="12.75"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</row>
    <row r="203" spans="17:141" ht="12.75"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</row>
    <row r="204" spans="17:141" ht="12.75"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</row>
    <row r="205" spans="17:141" ht="12.75"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</row>
    <row r="206" spans="17:141" ht="12.75"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</row>
    <row r="207" spans="17:141" ht="12.75"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</row>
    <row r="208" spans="17:141" ht="12.75"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</row>
    <row r="209" spans="17:141" ht="12.75"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</row>
    <row r="210" spans="17:141" ht="12.75"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</row>
    <row r="211" spans="17:141" ht="12.75"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</row>
    <row r="212" spans="17:141" ht="12.75"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</row>
    <row r="213" spans="17:141" ht="12.75"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</row>
    <row r="214" spans="17:141" ht="12.75"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</row>
    <row r="215" spans="17:141" ht="12.75"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</row>
    <row r="216" spans="17:141" ht="12.75"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</row>
    <row r="217" spans="17:141" ht="12.75"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</row>
    <row r="218" spans="17:141" ht="12.75"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</row>
    <row r="219" spans="17:141" ht="12.75"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</row>
    <row r="220" spans="17:141" ht="12.75"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</row>
    <row r="221" spans="17:141" ht="12.75"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</row>
    <row r="222" spans="17:141" ht="12.75"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</row>
    <row r="223" spans="17:141" ht="12.75"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</row>
    <row r="224" spans="17:141" ht="12.75"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</row>
    <row r="225" spans="17:141" ht="12.75"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</row>
    <row r="226" spans="17:141" ht="12.75"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</row>
    <row r="227" spans="17:141" ht="12.75"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</row>
    <row r="228" spans="17:141" ht="12.75"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</row>
    <row r="229" spans="17:141" ht="12.75"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</row>
    <row r="230" spans="17:141" ht="12.75"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</row>
    <row r="231" spans="17:141" ht="12.75"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</row>
    <row r="232" spans="17:141" ht="12.75"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</row>
    <row r="233" spans="17:141" ht="12.75"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</row>
    <row r="234" spans="17:141" ht="12.75"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</row>
    <row r="235" spans="17:141" ht="12.75"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</row>
    <row r="236" spans="17:141" ht="12.75"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</row>
    <row r="237" spans="17:141" ht="12.75"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</row>
    <row r="238" spans="17:141" ht="12.75"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</row>
    <row r="239" spans="17:141" ht="12.75"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</row>
    <row r="240" spans="17:141" ht="12.75"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</row>
    <row r="241" spans="17:141" ht="12.75"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</row>
    <row r="242" spans="17:141" ht="12.75"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</row>
    <row r="243" spans="17:141" ht="12.75"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</row>
    <row r="244" spans="17:141" ht="12.75"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</row>
    <row r="245" spans="17:141" ht="12.75"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</row>
    <row r="246" spans="17:141" ht="12.75"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</row>
    <row r="247" spans="17:141" ht="12.75"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</row>
    <row r="248" spans="17:141" ht="12.75"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</row>
    <row r="249" spans="17:141" ht="12.75"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</row>
    <row r="250" spans="17:141" ht="12.75"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</row>
    <row r="251" spans="17:141" ht="12.75"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</row>
    <row r="252" spans="17:141" ht="12.75"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</row>
    <row r="253" spans="17:141" ht="12.75"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</row>
    <row r="254" spans="17:141" ht="12.75"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</row>
    <row r="255" spans="17:141" ht="12.75"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</row>
    <row r="256" spans="17:141" ht="12.75"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</row>
    <row r="257" spans="17:141" ht="12.75"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</row>
    <row r="258" spans="17:141" ht="12.75"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</row>
    <row r="259" spans="17:141" ht="12.75"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</row>
    <row r="260" spans="17:141" ht="12.75"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</row>
    <row r="261" spans="17:141" ht="12.75"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</row>
    <row r="262" spans="17:141" ht="12.75"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</row>
    <row r="263" spans="17:141" ht="12.75"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</row>
    <row r="264" spans="17:141" ht="12.75"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</row>
    <row r="265" spans="17:141" ht="12.75"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</row>
    <row r="266" spans="17:141" ht="12.75"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</row>
    <row r="267" spans="17:141" ht="12.75"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</row>
    <row r="268" spans="17:141" ht="12.75"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</row>
    <row r="269" spans="17:141" ht="12.75"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</row>
    <row r="270" spans="17:141" ht="12.75"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</row>
    <row r="271" spans="17:141" ht="12.75"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</row>
    <row r="272" spans="17:141" ht="12.75"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</row>
    <row r="273" spans="17:141" ht="12.75"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</row>
    <row r="274" spans="17:141" ht="12.75"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</row>
    <row r="275" spans="17:141" ht="12.75"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</row>
    <row r="276" spans="17:141" ht="12.75"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</row>
    <row r="277" spans="17:141" ht="12.75"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</row>
    <row r="278" spans="17:141" ht="12.75"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</row>
    <row r="279" spans="17:141" ht="12.75"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</row>
    <row r="280" spans="17:141" ht="12.75"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</row>
    <row r="281" spans="17:141" ht="12.75"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</row>
    <row r="282" spans="17:141" ht="12.75"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</row>
    <row r="283" spans="17:141" ht="12.75"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</row>
    <row r="284" spans="17:141" ht="12.75"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</row>
    <row r="285" spans="17:141" ht="12.75"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</row>
    <row r="286" spans="17:141" ht="12.75"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</row>
    <row r="287" spans="17:141" ht="12.75"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</row>
    <row r="288" spans="17:141" ht="12.75"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</row>
    <row r="289" spans="17:141" ht="12.75"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</row>
    <row r="290" spans="17:141" ht="12.75"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</row>
    <row r="291" spans="17:141" ht="12.75"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</row>
    <row r="292" spans="17:141" ht="12.75"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</row>
    <row r="293" spans="17:141" ht="12.75"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</row>
    <row r="294" spans="17:141" ht="12.75"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</row>
    <row r="295" spans="17:141" ht="12.75"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</row>
    <row r="296" spans="17:141" ht="12.75"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</row>
    <row r="297" spans="17:141" ht="12.75"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</row>
    <row r="298" spans="17:141" ht="12.75"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</row>
    <row r="299" spans="17:141" ht="12.75"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</row>
    <row r="300" spans="17:141" ht="12.75"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</row>
    <row r="301" spans="17:141" ht="12.75"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</row>
    <row r="302" spans="17:141" ht="12.75"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</row>
    <row r="303" spans="17:141" ht="12.75"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</row>
    <row r="304" spans="17:141" ht="12.75"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</row>
    <row r="305" spans="17:141" ht="12.75"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</row>
    <row r="306" spans="17:141" ht="12.75"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</row>
    <row r="307" spans="17:141" ht="12.75"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</row>
    <row r="308" spans="17:141" ht="12.75"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</row>
    <row r="309" spans="17:141" ht="12.75"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</row>
    <row r="310" spans="17:141" ht="12.75"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</row>
    <row r="311" spans="17:141" ht="12.75"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</row>
    <row r="312" spans="17:141" ht="12.75"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</row>
    <row r="313" spans="17:141" ht="12.75"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</row>
    <row r="314" spans="17:141" ht="12.75"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</row>
    <row r="315" spans="17:141" ht="12.75"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</row>
    <row r="316" spans="17:141" ht="12.75"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</row>
    <row r="317" spans="17:141" ht="12.75"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</row>
    <row r="318" spans="17:141" ht="12.75"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</row>
    <row r="319" spans="17:141" ht="12.75"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</row>
    <row r="320" spans="17:141" ht="12.75"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</row>
    <row r="321" spans="17:141" ht="12.75"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</row>
    <row r="322" spans="17:141" ht="12.75"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</row>
    <row r="323" spans="17:141" ht="12.75"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</row>
    <row r="324" spans="17:141" ht="12.75"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</row>
    <row r="325" spans="17:141" ht="12.75"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</row>
    <row r="326" spans="17:141" ht="12.75"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</row>
    <row r="327" spans="17:141" ht="12.75"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</row>
    <row r="328" spans="17:141" ht="12.75"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</row>
    <row r="329" spans="17:141" ht="12.75"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</row>
    <row r="330" spans="17:141" ht="12.75"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</row>
    <row r="331" spans="17:141" ht="12.75"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</row>
    <row r="332" spans="17:141" ht="12.75"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</row>
    <row r="333" spans="17:141" ht="12.75"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</row>
    <row r="334" spans="17:141" ht="12.75"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</row>
    <row r="335" spans="17:141" ht="12.75"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</row>
    <row r="336" spans="17:141" ht="12.75"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</row>
    <row r="337" spans="17:141" ht="12.75"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</row>
    <row r="338" spans="17:141" ht="12.75"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</row>
    <row r="339" spans="17:141" ht="12.75"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</row>
    <row r="340" spans="17:141" ht="12.75"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</row>
    <row r="341" spans="17:141" ht="12.75"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</row>
    <row r="342" spans="17:141" ht="12.75"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</row>
    <row r="343" spans="17:141" ht="12.75"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</row>
    <row r="344" spans="17:141" ht="12.75"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</row>
    <row r="345" spans="17:141" ht="12.75"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</row>
    <row r="346" spans="17:141" ht="12.75"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</row>
    <row r="347" spans="17:141" ht="12.75"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</row>
    <row r="348" spans="17:141" ht="12.75"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</row>
    <row r="349" spans="17:141" ht="12.75"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</row>
    <row r="350" spans="17:141" ht="12.75"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</row>
    <row r="351" spans="17:141" ht="12.75"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</row>
    <row r="352" spans="17:141" ht="12.75"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</row>
    <row r="353" spans="17:141" ht="12.75"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</row>
    <row r="354" spans="17:141" ht="12.75"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</row>
    <row r="355" spans="17:141" ht="12.75"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</row>
    <row r="356" spans="17:141" ht="12.75"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</row>
    <row r="357" spans="17:141" ht="12.75"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</row>
    <row r="358" spans="17:141" ht="12.75"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</row>
    <row r="359" spans="17:141" ht="12.75"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</row>
    <row r="360" spans="17:141" ht="12.75"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</row>
    <row r="361" spans="17:141" ht="12.75"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</row>
    <row r="362" spans="17:141" ht="12.75"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</row>
    <row r="363" spans="17:141" ht="12.75"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</row>
    <row r="364" spans="17:141" ht="12.75"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</row>
    <row r="365" spans="17:141" ht="12.75"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</row>
    <row r="366" spans="17:141" ht="12.75"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</row>
    <row r="367" spans="17:141" ht="12.75"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</row>
    <row r="368" spans="17:141" ht="12.75"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</row>
    <row r="369" spans="17:141" ht="12.75"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</row>
    <row r="370" spans="17:141" ht="12.75"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</row>
    <row r="371" spans="17:141" ht="12.75"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</row>
    <row r="372" spans="17:141" ht="12.75"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</row>
    <row r="373" spans="17:141" ht="12.75"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</row>
    <row r="374" spans="17:141" ht="12.75"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</row>
    <row r="375" spans="17:141" ht="12.75"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</row>
    <row r="376" spans="17:141" ht="12.75"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</row>
    <row r="377" spans="17:141" ht="12.75"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</row>
    <row r="378" spans="17:141" ht="12.75"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</row>
    <row r="379" spans="17:141" ht="12.75"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</row>
    <row r="380" spans="17:141" ht="12.75"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</row>
    <row r="381" spans="17:141" ht="12.75"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</row>
    <row r="382" spans="17:141" ht="12.75"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</row>
    <row r="383" spans="17:141" ht="12.75"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</row>
    <row r="384" spans="17:141" ht="12.75"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</row>
    <row r="385" spans="17:141" ht="12.75"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</row>
    <row r="386" spans="17:141" ht="12.75"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</row>
    <row r="387" spans="17:141" ht="12.75"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</row>
    <row r="388" spans="17:141" ht="12.75"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</row>
    <row r="389" spans="17:141" ht="12.75"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</row>
    <row r="390" spans="17:141" ht="12.75"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</row>
    <row r="391" spans="17:141" ht="12.75"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</row>
    <row r="392" spans="17:141" ht="12.75"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</row>
    <row r="393" spans="17:141" ht="12.75"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</row>
    <row r="394" spans="17:141" ht="12.75"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</row>
    <row r="395" spans="17:141" ht="12.75"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</row>
    <row r="396" spans="17:141" ht="12.75"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</row>
    <row r="397" spans="17:141" ht="12.75"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</row>
    <row r="398" spans="17:141" ht="12.75"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</row>
    <row r="399" spans="17:141" ht="12.75"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</row>
    <row r="400" spans="17:141" ht="12.75"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</row>
    <row r="401" spans="17:141" ht="12.75"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</row>
    <row r="402" spans="17:141" ht="12.75"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</row>
    <row r="403" spans="17:141" ht="12.75"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</row>
    <row r="404" spans="17:141" ht="12.75"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</row>
    <row r="405" spans="17:141" ht="12.75"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</row>
    <row r="406" spans="17:141" ht="12.75"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</row>
    <row r="407" spans="17:141" ht="12.75"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</row>
    <row r="408" spans="17:141" ht="12.75"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</row>
    <row r="409" spans="17:141" ht="12.75"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</row>
    <row r="410" spans="17:141" ht="12.75"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</row>
    <row r="411" spans="17:141" ht="12.75"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</row>
    <row r="412" spans="17:141" ht="12.75"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</row>
    <row r="413" spans="17:141" ht="12.75"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</row>
    <row r="414" spans="17:141" ht="12.75"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</row>
    <row r="415" spans="17:141" ht="12.75"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</row>
    <row r="416" spans="17:141" ht="12.75"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</row>
    <row r="417" spans="17:141" ht="12.75"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</row>
    <row r="418" spans="17:141" ht="12.75"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</row>
    <row r="419" spans="17:141" ht="12.75"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</row>
    <row r="420" spans="17:141" ht="12.75"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</row>
    <row r="421" spans="17:141" ht="12.75"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</row>
    <row r="422" spans="17:141" ht="12.75"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</row>
    <row r="423" spans="17:141" ht="12.75"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</row>
    <row r="424" spans="17:141" ht="12.75"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</row>
    <row r="425" spans="17:141" ht="12.75"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</row>
    <row r="426" spans="17:141" ht="12.75"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</row>
    <row r="427" spans="17:141" ht="12.75"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</row>
    <row r="428" spans="17:141" ht="12.75"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</row>
    <row r="429" spans="17:141" ht="12.75"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</row>
    <row r="430" spans="17:141" ht="12.75"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</row>
    <row r="431" spans="17:141" ht="12.75"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</row>
    <row r="432" spans="17:141" ht="12.75"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</row>
    <row r="433" spans="17:141" ht="12.75"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</row>
    <row r="434" spans="17:141" ht="12.75"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</row>
    <row r="435" spans="17:141" ht="12.75"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</row>
    <row r="436" spans="17:141" ht="12.75"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</row>
    <row r="437" spans="17:141" ht="12.75"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</row>
    <row r="438" spans="17:141" ht="12.75"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</row>
    <row r="439" spans="17:141" ht="12.75"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</row>
    <row r="440" spans="17:141" ht="12.75"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</row>
    <row r="441" spans="17:141" ht="12.75"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</row>
    <row r="442" spans="17:141" ht="12.75"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</row>
    <row r="443" spans="17:141" ht="12.75"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</row>
    <row r="444" spans="17:141" ht="12.75"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</row>
    <row r="445" spans="17:141" ht="12.75"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</row>
    <row r="446" spans="17:141" ht="12.75"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</row>
    <row r="447" spans="17:141" ht="12.75"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</row>
    <row r="448" spans="17:141" ht="12.75"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</row>
    <row r="449" spans="17:141" ht="12.75"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</row>
    <row r="450" spans="17:141" ht="12.75"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</row>
    <row r="451" spans="17:141" ht="12.75"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</row>
    <row r="452" spans="17:141" ht="12.75"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</row>
    <row r="453" spans="17:141" ht="12.75"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</row>
    <row r="454" spans="17:141" ht="12.75"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</row>
    <row r="455" spans="17:141" ht="12.75"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</row>
    <row r="456" spans="17:141" ht="12.75"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</row>
    <row r="457" spans="17:141" ht="12.75"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</row>
    <row r="458" spans="17:141" ht="12.75"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</row>
    <row r="459" spans="17:141" ht="12.75"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</row>
    <row r="460" spans="17:141" ht="12.75"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</row>
    <row r="461" spans="17:141" ht="12.75"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</row>
    <row r="462" spans="17:141" ht="12.75"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</row>
    <row r="463" spans="17:141" ht="12.75"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</row>
    <row r="464" spans="17:141" ht="12.75"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</row>
    <row r="465" spans="17:141" ht="12.75"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</row>
    <row r="466" spans="17:141" ht="12.75"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</row>
    <row r="467" spans="17:141" ht="12.75"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</row>
    <row r="468" spans="17:141" ht="12.75"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</row>
    <row r="469" spans="17:141" ht="12.75"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</row>
    <row r="470" spans="17:141" ht="12.75"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</row>
    <row r="471" spans="17:141" ht="12.75"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</row>
    <row r="472" spans="17:141" ht="12.75"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</row>
    <row r="473" spans="17:141" ht="12.75"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</row>
    <row r="474" spans="17:141" ht="12.75"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</row>
    <row r="475" spans="17:141" ht="12.75"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</row>
    <row r="476" spans="17:141" ht="12.75"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</row>
    <row r="477" spans="17:141" ht="12.75"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</row>
    <row r="478" spans="17:141" ht="12.75"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</row>
    <row r="479" spans="17:141" ht="12.75"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</row>
    <row r="480" spans="17:141" ht="12.75"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</row>
    <row r="481" spans="17:141" ht="12.75"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</row>
    <row r="482" spans="17:141" ht="12.75"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</row>
    <row r="483" spans="17:141" ht="12.75"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</row>
    <row r="484" spans="17:141" ht="12.75"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</row>
    <row r="485" spans="17:141" ht="12.75"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</row>
    <row r="486" spans="17:141" ht="12.75"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</row>
    <row r="487" spans="17:141" ht="12.75"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</row>
    <row r="488" spans="17:141" ht="12.75"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</row>
    <row r="489" spans="17:141" ht="12.75"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</row>
    <row r="490" spans="17:141" ht="12.75"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</row>
    <row r="491" spans="17:141" ht="12.75"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</row>
    <row r="492" spans="17:141" ht="12.75"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</row>
    <row r="493" spans="17:141" ht="12.75"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</row>
    <row r="494" spans="17:141" ht="12.75"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</row>
    <row r="495" spans="17:141" ht="12.75"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</row>
    <row r="496" spans="17:141" ht="12.75"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</row>
    <row r="497" spans="17:141" ht="12.75"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</row>
    <row r="498" spans="17:141" ht="12.75"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</row>
    <row r="499" spans="17:141" ht="12.75"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</row>
    <row r="500" spans="17:141" ht="12.75"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</row>
    <row r="501" spans="17:141" ht="12.75"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</row>
    <row r="502" spans="17:141" ht="12.75"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</row>
    <row r="503" spans="17:141" ht="12.75"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</row>
    <row r="504" spans="17:141" ht="12.75"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</row>
    <row r="505" spans="17:141" ht="12.75"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</row>
    <row r="506" spans="17:141" ht="12.75"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</row>
    <row r="507" spans="17:141" ht="12.75"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</row>
    <row r="508" spans="17:141" ht="12.75"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</row>
    <row r="509" spans="17:141" ht="12.75"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</row>
    <row r="510" spans="17:141" ht="12.75"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</row>
    <row r="511" spans="17:141" ht="12.75"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</row>
    <row r="512" spans="17:141" ht="12.75"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</row>
    <row r="513" spans="17:141" ht="12.75"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</row>
    <row r="514" spans="17:141" ht="12.75"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</row>
    <row r="515" spans="17:141" ht="12.75"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</row>
    <row r="516" spans="17:141" ht="12.75"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</row>
    <row r="517" spans="17:141" ht="12.75"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</row>
    <row r="518" spans="17:141" ht="12.75"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</row>
    <row r="519" spans="17:141" ht="12.75"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</row>
    <row r="520" spans="17:141" ht="12.75"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</row>
    <row r="521" spans="17:141" ht="12.75"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</row>
    <row r="522" spans="17:141" ht="12.75"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</row>
    <row r="523" spans="17:141" ht="12.75"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</row>
  </sheetData>
  <sheetProtection/>
  <mergeCells count="2">
    <mergeCell ref="I1:M1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5">
      <selection activeCell="C7" sqref="C7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3.875" style="0" customWidth="1"/>
  </cols>
  <sheetData>
    <row r="1" spans="1:16" s="56" customFormat="1" ht="26.25" customHeight="1">
      <c r="A1" s="87" t="s">
        <v>29</v>
      </c>
      <c r="B1" s="76" t="s">
        <v>127</v>
      </c>
      <c r="C1" s="77"/>
      <c r="D1" s="77"/>
      <c r="E1" s="77"/>
      <c r="F1" s="77"/>
      <c r="G1" s="77"/>
      <c r="H1" s="77"/>
      <c r="I1" s="184" t="s">
        <v>128</v>
      </c>
      <c r="J1" s="185"/>
      <c r="K1" s="185"/>
      <c r="L1" s="185"/>
      <c r="M1" s="186"/>
      <c r="N1" s="4"/>
      <c r="O1" s="77"/>
      <c r="P1" s="57"/>
    </row>
    <row r="2" spans="1:16" s="60" customFormat="1" ht="4.5" customHeight="1">
      <c r="A2" s="77"/>
      <c r="B2" s="4"/>
      <c r="C2" s="88"/>
      <c r="D2" s="77"/>
      <c r="E2" s="77"/>
      <c r="F2" s="77"/>
      <c r="G2" s="77"/>
      <c r="H2" s="77"/>
      <c r="I2" s="89"/>
      <c r="J2" s="77"/>
      <c r="K2" s="77"/>
      <c r="L2" s="77"/>
      <c r="M2" s="77"/>
      <c r="N2" s="77"/>
      <c r="O2" s="77"/>
      <c r="P2" s="59"/>
    </row>
    <row r="3" spans="1:15" ht="15.75">
      <c r="A3" s="82" t="s">
        <v>18</v>
      </c>
      <c r="B3" s="82"/>
      <c r="C3" s="187" t="s">
        <v>61</v>
      </c>
      <c r="D3" s="188"/>
      <c r="E3" s="4"/>
      <c r="F3" s="4"/>
      <c r="G3" s="4"/>
      <c r="H3" s="49" t="s">
        <v>17</v>
      </c>
      <c r="I3" s="49"/>
      <c r="J3" s="49"/>
      <c r="K3" s="49"/>
      <c r="L3" s="62" t="s">
        <v>62</v>
      </c>
      <c r="M3" s="90"/>
      <c r="N3" s="91"/>
      <c r="O3" s="61"/>
    </row>
    <row r="4" s="111" customFormat="1" ht="12.75"/>
    <row r="5" spans="5:10" s="111" customFormat="1" ht="18">
      <c r="E5" s="113" t="s">
        <v>19</v>
      </c>
      <c r="F5" s="113"/>
      <c r="I5" s="113" t="s">
        <v>9</v>
      </c>
      <c r="J5" s="113"/>
    </row>
    <row r="6" spans="5:12" s="111" customFormat="1" ht="13.5" customHeight="1">
      <c r="E6" s="114" t="s">
        <v>25</v>
      </c>
      <c r="F6" s="114"/>
      <c r="G6" s="114"/>
      <c r="H6" s="29">
        <v>147</v>
      </c>
      <c r="I6" s="114" t="s">
        <v>25</v>
      </c>
      <c r="J6" s="114"/>
      <c r="K6" s="114"/>
      <c r="L6" s="29">
        <v>129</v>
      </c>
    </row>
    <row r="7" spans="2:12" s="111" customFormat="1" ht="13.5" customHeight="1">
      <c r="B7" s="115" t="s">
        <v>23</v>
      </c>
      <c r="C7" s="116">
        <v>8</v>
      </c>
      <c r="E7" s="114" t="s">
        <v>16</v>
      </c>
      <c r="F7" s="114"/>
      <c r="H7" s="117">
        <v>3.8</v>
      </c>
      <c r="I7" s="114" t="s">
        <v>16</v>
      </c>
      <c r="J7" s="114"/>
      <c r="L7" s="117">
        <v>3.8</v>
      </c>
    </row>
    <row r="8" spans="5:15" s="111" customFormat="1" ht="13.5" customHeight="1">
      <c r="E8" s="118" t="s">
        <v>0</v>
      </c>
      <c r="F8" s="118"/>
      <c r="G8" s="118"/>
      <c r="H8" s="119">
        <v>39</v>
      </c>
      <c r="I8" s="118" t="s">
        <v>0</v>
      </c>
      <c r="J8" s="118"/>
      <c r="K8" s="118"/>
      <c r="L8" s="119">
        <v>34</v>
      </c>
      <c r="O8" s="120" t="s">
        <v>76</v>
      </c>
    </row>
    <row r="9" spans="2:15" s="111" customFormat="1" ht="13.5" customHeight="1">
      <c r="B9" s="121" t="s">
        <v>21</v>
      </c>
      <c r="E9" s="112" t="s">
        <v>26</v>
      </c>
      <c r="F9" s="112"/>
      <c r="H9" s="119">
        <v>59</v>
      </c>
      <c r="I9" s="112" t="s">
        <v>26</v>
      </c>
      <c r="J9" s="112"/>
      <c r="L9" s="122">
        <v>51</v>
      </c>
      <c r="M9" s="121" t="s">
        <v>28</v>
      </c>
      <c r="N9" s="121"/>
      <c r="O9" s="123"/>
    </row>
    <row r="10" spans="1:28" s="136" customFormat="1" ht="75.75">
      <c r="A10" s="124" t="s">
        <v>8</v>
      </c>
      <c r="B10" s="125" t="s">
        <v>12</v>
      </c>
      <c r="C10" s="126" t="s">
        <v>10</v>
      </c>
      <c r="D10" s="127" t="s">
        <v>11</v>
      </c>
      <c r="E10" s="128" t="s">
        <v>2</v>
      </c>
      <c r="F10" s="129" t="s">
        <v>3</v>
      </c>
      <c r="G10" s="130" t="s">
        <v>4</v>
      </c>
      <c r="H10" s="131" t="s">
        <v>5</v>
      </c>
      <c r="I10" s="130" t="s">
        <v>2</v>
      </c>
      <c r="J10" s="129" t="s">
        <v>3</v>
      </c>
      <c r="K10" s="130" t="s">
        <v>4</v>
      </c>
      <c r="L10" s="132" t="s">
        <v>5</v>
      </c>
      <c r="M10" s="133" t="s">
        <v>7</v>
      </c>
      <c r="N10" s="133" t="s">
        <v>20</v>
      </c>
      <c r="O10" s="134" t="s">
        <v>27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 spans="1:15" s="154" customFormat="1" ht="12.75" customHeight="1">
      <c r="A11" s="66">
        <v>4</v>
      </c>
      <c r="B11" s="158" t="s">
        <v>92</v>
      </c>
      <c r="C11" s="158" t="s">
        <v>30</v>
      </c>
      <c r="D11" s="158" t="s">
        <v>93</v>
      </c>
      <c r="E11" s="150">
        <v>0</v>
      </c>
      <c r="F11" s="148">
        <v>43.47</v>
      </c>
      <c r="G11" s="148">
        <f aca="true" t="shared" si="0" ref="G11:G18">IF(F11=0,120,IF(F11&gt;$H$9,120,IF(F11&lt;$H$8,0,IF($H$9&gt;F11&gt;$H$8,F11-$H$8))))</f>
        <v>4.469999999999999</v>
      </c>
      <c r="H11" s="149">
        <f aca="true" t="shared" si="1" ref="H11:H18">IF(G11=120,120,SUM(E11,G11))</f>
        <v>4.469999999999999</v>
      </c>
      <c r="I11" s="150">
        <v>5</v>
      </c>
      <c r="J11" s="148">
        <v>30.22</v>
      </c>
      <c r="K11" s="148">
        <f aca="true" t="shared" si="2" ref="K11:K18">IF(J11=0,100,IF(J11&gt;$L$9,100,IF(J11&lt;$L$8,0,IF($L$9&gt;J11&gt;$L$8,J11-$L$8))))</f>
        <v>0</v>
      </c>
      <c r="L11" s="149">
        <f aca="true" t="shared" si="3" ref="L11:L18">IF(K11=100,100,SUM(I11,K11))</f>
        <v>5</v>
      </c>
      <c r="M11" s="151">
        <f aca="true" t="shared" si="4" ref="M11:M18">SUM(H11,L11)</f>
        <v>9.469999999999999</v>
      </c>
      <c r="N11" s="148">
        <f aca="true" t="shared" si="5" ref="N11:N18">SUM(F11,J11)</f>
        <v>73.69</v>
      </c>
      <c r="O11" s="76">
        <v>1</v>
      </c>
    </row>
    <row r="12" spans="1:16" s="154" customFormat="1" ht="12.75" customHeight="1">
      <c r="A12" s="72">
        <v>5</v>
      </c>
      <c r="B12" s="66" t="s">
        <v>58</v>
      </c>
      <c r="C12" s="72" t="s">
        <v>59</v>
      </c>
      <c r="D12" s="106" t="s">
        <v>60</v>
      </c>
      <c r="E12" s="150">
        <v>0</v>
      </c>
      <c r="F12" s="148">
        <v>46.78</v>
      </c>
      <c r="G12" s="148">
        <f t="shared" si="0"/>
        <v>7.780000000000001</v>
      </c>
      <c r="H12" s="149">
        <f t="shared" si="1"/>
        <v>7.780000000000001</v>
      </c>
      <c r="I12" s="150">
        <v>0</v>
      </c>
      <c r="J12" s="148">
        <v>36.66</v>
      </c>
      <c r="K12" s="148">
        <f t="shared" si="2"/>
        <v>2.6599999999999966</v>
      </c>
      <c r="L12" s="149">
        <f t="shared" si="3"/>
        <v>2.6599999999999966</v>
      </c>
      <c r="M12" s="151">
        <f t="shared" si="4"/>
        <v>10.439999999999998</v>
      </c>
      <c r="N12" s="148">
        <f t="shared" si="5"/>
        <v>83.44</v>
      </c>
      <c r="O12" s="168">
        <v>2</v>
      </c>
      <c r="P12" s="169"/>
    </row>
    <row r="13" spans="1:16" s="154" customFormat="1" ht="12.75" customHeight="1">
      <c r="A13" s="72">
        <v>7</v>
      </c>
      <c r="B13" s="66" t="s">
        <v>94</v>
      </c>
      <c r="C13" s="66" t="s">
        <v>30</v>
      </c>
      <c r="D13" s="67" t="s">
        <v>95</v>
      </c>
      <c r="E13" s="150">
        <v>5</v>
      </c>
      <c r="F13" s="148">
        <v>46.22</v>
      </c>
      <c r="G13" s="148">
        <f>IF(F13=0,120,IF(F13&gt;$H$9,120,IF(F13&lt;$H$8,0,IF($H$9&gt;F13&gt;$H$8,F13-$H$8))))</f>
        <v>7.219999999999999</v>
      </c>
      <c r="H13" s="149">
        <f>IF(G13=120,120,SUM(E13,G13))</f>
        <v>12.219999999999999</v>
      </c>
      <c r="I13" s="150">
        <v>0</v>
      </c>
      <c r="J13" s="148">
        <v>32.22</v>
      </c>
      <c r="K13" s="148">
        <f>IF(J13=0,100,IF(J13&gt;$L$9,100,IF(J13&lt;$L$8,0,IF($L$9&gt;J13&gt;$L$8,J13-$L$8))))</f>
        <v>0</v>
      </c>
      <c r="L13" s="149">
        <f>IF(K13=100,100,SUM(I13,K13))</f>
        <v>0</v>
      </c>
      <c r="M13" s="151">
        <f>SUM(H13,L13)</f>
        <v>12.219999999999999</v>
      </c>
      <c r="N13" s="148">
        <f>SUM(F13,J13)</f>
        <v>78.44</v>
      </c>
      <c r="O13" s="170">
        <v>3</v>
      </c>
      <c r="P13" s="169"/>
    </row>
    <row r="14" spans="1:16" s="76" customFormat="1" ht="12.75" customHeight="1">
      <c r="A14" s="170">
        <v>3</v>
      </c>
      <c r="B14" s="171" t="s">
        <v>72</v>
      </c>
      <c r="C14" s="66" t="s">
        <v>30</v>
      </c>
      <c r="D14" s="67" t="s">
        <v>73</v>
      </c>
      <c r="E14" s="147">
        <v>0</v>
      </c>
      <c r="F14" s="110">
        <v>48.47</v>
      </c>
      <c r="G14" s="148">
        <v>9.47</v>
      </c>
      <c r="H14" s="149">
        <v>9.47</v>
      </c>
      <c r="I14" s="147">
        <v>0</v>
      </c>
      <c r="J14" s="110">
        <v>37.1</v>
      </c>
      <c r="K14" s="148">
        <v>3.1</v>
      </c>
      <c r="L14" s="149">
        <v>3.1</v>
      </c>
      <c r="M14" s="151">
        <v>12.37</v>
      </c>
      <c r="N14" s="148">
        <v>105</v>
      </c>
      <c r="O14" s="168">
        <v>4</v>
      </c>
      <c r="P14" s="172"/>
    </row>
    <row r="15" spans="1:16" s="154" customFormat="1" ht="12.75" customHeight="1">
      <c r="A15" s="72">
        <v>2</v>
      </c>
      <c r="B15" s="66" t="s">
        <v>96</v>
      </c>
      <c r="C15" s="66" t="s">
        <v>97</v>
      </c>
      <c r="D15" s="68" t="s">
        <v>98</v>
      </c>
      <c r="E15" s="147">
        <v>5</v>
      </c>
      <c r="F15" s="148">
        <v>49.68</v>
      </c>
      <c r="G15" s="148">
        <v>10.68</v>
      </c>
      <c r="H15" s="149">
        <v>15.68</v>
      </c>
      <c r="I15" s="150">
        <v>0</v>
      </c>
      <c r="J15" s="148">
        <v>34.87</v>
      </c>
      <c r="K15" s="148">
        <f t="shared" si="2"/>
        <v>0.8699999999999974</v>
      </c>
      <c r="L15" s="149">
        <f t="shared" si="3"/>
        <v>0.8699999999999974</v>
      </c>
      <c r="M15" s="151">
        <f t="shared" si="4"/>
        <v>16.549999999999997</v>
      </c>
      <c r="N15" s="148">
        <v>0</v>
      </c>
      <c r="O15" s="76">
        <v>5</v>
      </c>
      <c r="P15" s="169"/>
    </row>
    <row r="16" spans="1:16" s="154" customFormat="1" ht="12.75" customHeight="1">
      <c r="A16" s="72">
        <v>8</v>
      </c>
      <c r="B16" s="66" t="s">
        <v>99</v>
      </c>
      <c r="C16" s="66" t="s">
        <v>30</v>
      </c>
      <c r="D16" s="68" t="s">
        <v>100</v>
      </c>
      <c r="E16" s="147">
        <v>10</v>
      </c>
      <c r="F16" s="148">
        <v>39.56</v>
      </c>
      <c r="G16" s="148">
        <v>0.56</v>
      </c>
      <c r="H16" s="149">
        <v>10.56</v>
      </c>
      <c r="I16" s="150">
        <v>10</v>
      </c>
      <c r="J16" s="148">
        <v>31.65</v>
      </c>
      <c r="K16" s="148">
        <v>0</v>
      </c>
      <c r="L16" s="149">
        <v>10</v>
      </c>
      <c r="M16" s="151">
        <v>20.56</v>
      </c>
      <c r="N16" s="148">
        <v>0</v>
      </c>
      <c r="O16" s="76">
        <v>6</v>
      </c>
      <c r="P16" s="169"/>
    </row>
    <row r="17" spans="1:16" s="154" customFormat="1" ht="12.75" customHeight="1">
      <c r="A17" s="170">
        <v>6</v>
      </c>
      <c r="B17" s="72" t="s">
        <v>37</v>
      </c>
      <c r="C17" s="67" t="s">
        <v>30</v>
      </c>
      <c r="D17" s="67" t="s">
        <v>47</v>
      </c>
      <c r="E17" s="150">
        <v>5</v>
      </c>
      <c r="F17" s="110">
        <v>44.13</v>
      </c>
      <c r="G17" s="148">
        <f t="shared" si="0"/>
        <v>5.130000000000003</v>
      </c>
      <c r="H17" s="149">
        <f t="shared" si="1"/>
        <v>10.130000000000003</v>
      </c>
      <c r="I17" s="147">
        <v>10</v>
      </c>
      <c r="J17" s="148">
        <v>37.13</v>
      </c>
      <c r="K17" s="148">
        <f t="shared" si="2"/>
        <v>3.1300000000000026</v>
      </c>
      <c r="L17" s="149">
        <f t="shared" si="3"/>
        <v>13.130000000000003</v>
      </c>
      <c r="M17" s="151">
        <f t="shared" si="4"/>
        <v>23.260000000000005</v>
      </c>
      <c r="N17" s="148">
        <f t="shared" si="5"/>
        <v>81.26</v>
      </c>
      <c r="O17" s="168">
        <v>7</v>
      </c>
      <c r="P17" s="169"/>
    </row>
    <row r="18" spans="1:16" s="154" customFormat="1" ht="12.75" customHeight="1">
      <c r="A18" s="170">
        <v>1</v>
      </c>
      <c r="B18" s="86" t="s">
        <v>74</v>
      </c>
      <c r="C18" s="157" t="s">
        <v>75</v>
      </c>
      <c r="D18" s="173" t="s">
        <v>36</v>
      </c>
      <c r="E18" s="150">
        <v>5</v>
      </c>
      <c r="F18" s="110">
        <v>48.44</v>
      </c>
      <c r="G18" s="148">
        <f t="shared" si="0"/>
        <v>9.439999999999998</v>
      </c>
      <c r="H18" s="149">
        <f t="shared" si="1"/>
        <v>14.439999999999998</v>
      </c>
      <c r="I18" s="147">
        <v>10</v>
      </c>
      <c r="J18" s="148">
        <v>32.41</v>
      </c>
      <c r="K18" s="148">
        <f t="shared" si="2"/>
        <v>0</v>
      </c>
      <c r="L18" s="149">
        <f t="shared" si="3"/>
        <v>10</v>
      </c>
      <c r="M18" s="151">
        <f t="shared" si="4"/>
        <v>24.439999999999998</v>
      </c>
      <c r="N18" s="148">
        <f t="shared" si="5"/>
        <v>80.85</v>
      </c>
      <c r="O18" s="168">
        <v>8</v>
      </c>
      <c r="P18" s="169"/>
    </row>
    <row r="22" spans="2:4" ht="12.75">
      <c r="B22" s="105" t="s">
        <v>55</v>
      </c>
      <c r="C22" s="107" t="s">
        <v>63</v>
      </c>
      <c r="D22" s="105"/>
    </row>
    <row r="24" spans="2:4" ht="12.75">
      <c r="B24" s="105" t="s">
        <v>56</v>
      </c>
      <c r="C24" s="105" t="s">
        <v>69</v>
      </c>
      <c r="D24" s="108"/>
    </row>
    <row r="25" spans="2:4" ht="12.75">
      <c r="B25" s="71"/>
      <c r="C25" s="69"/>
      <c r="D25" s="70"/>
    </row>
  </sheetData>
  <sheetProtection/>
  <mergeCells count="2">
    <mergeCell ref="I1:M1"/>
    <mergeCell ref="C3:D3"/>
  </mergeCells>
  <printOptions horizontalCentered="1"/>
  <pageMargins left="0.7874015748031497" right="0.5905511811023623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1"/>
  <dimension ref="A1:AB23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00390625" style="0" customWidth="1"/>
  </cols>
  <sheetData>
    <row r="1" spans="1:16" s="56" customFormat="1" ht="26.25" customHeight="1">
      <c r="A1" s="87" t="s">
        <v>29</v>
      </c>
      <c r="B1" s="76" t="s">
        <v>127</v>
      </c>
      <c r="C1" s="77"/>
      <c r="D1" s="77"/>
      <c r="E1" s="77"/>
      <c r="F1" s="77"/>
      <c r="G1" s="77"/>
      <c r="H1" s="77"/>
      <c r="I1" s="184" t="s">
        <v>128</v>
      </c>
      <c r="J1" s="185"/>
      <c r="K1" s="185"/>
      <c r="L1" s="185"/>
      <c r="M1" s="186"/>
      <c r="N1" s="4"/>
      <c r="O1" s="77"/>
      <c r="P1" s="57"/>
    </row>
    <row r="2" spans="1:16" s="60" customFormat="1" ht="4.5" customHeight="1">
      <c r="A2" s="77"/>
      <c r="B2" s="4"/>
      <c r="C2" s="88"/>
      <c r="D2" s="77"/>
      <c r="E2" s="77"/>
      <c r="F2" s="77"/>
      <c r="G2" s="77"/>
      <c r="H2" s="77"/>
      <c r="I2" s="89"/>
      <c r="J2" s="77"/>
      <c r="K2" s="77"/>
      <c r="L2" s="77"/>
      <c r="M2" s="77"/>
      <c r="N2" s="77"/>
      <c r="O2" s="77"/>
      <c r="P2" s="59"/>
    </row>
    <row r="3" spans="1:15" ht="15.75">
      <c r="A3" s="82" t="s">
        <v>18</v>
      </c>
      <c r="B3" s="82"/>
      <c r="C3" s="187" t="s">
        <v>61</v>
      </c>
      <c r="D3" s="188"/>
      <c r="E3" s="4"/>
      <c r="F3" s="4"/>
      <c r="G3" s="4"/>
      <c r="H3" s="49" t="s">
        <v>17</v>
      </c>
      <c r="I3" s="49"/>
      <c r="J3" s="49"/>
      <c r="K3" s="49"/>
      <c r="L3" s="62" t="s">
        <v>62</v>
      </c>
      <c r="M3" s="90"/>
      <c r="N3" s="91"/>
      <c r="O3" s="61"/>
    </row>
    <row r="4" s="111" customFormat="1" ht="12.75"/>
    <row r="5" spans="5:10" s="111" customFormat="1" ht="18">
      <c r="E5" s="113" t="s">
        <v>19</v>
      </c>
      <c r="F5" s="113"/>
      <c r="I5" s="113" t="s">
        <v>9</v>
      </c>
      <c r="J5" s="113"/>
    </row>
    <row r="6" spans="5:12" s="111" customFormat="1" ht="13.5" customHeight="1">
      <c r="E6" s="114" t="s">
        <v>25</v>
      </c>
      <c r="F6" s="114"/>
      <c r="G6" s="114"/>
      <c r="H6" s="29">
        <v>147</v>
      </c>
      <c r="I6" s="114" t="s">
        <v>25</v>
      </c>
      <c r="J6" s="114"/>
      <c r="K6" s="114"/>
      <c r="L6" s="29">
        <v>129</v>
      </c>
    </row>
    <row r="7" spans="2:12" s="111" customFormat="1" ht="13.5" customHeight="1">
      <c r="B7" s="115" t="s">
        <v>23</v>
      </c>
      <c r="C7" s="116">
        <v>7</v>
      </c>
      <c r="E7" s="114" t="s">
        <v>16</v>
      </c>
      <c r="F7" s="114"/>
      <c r="H7" s="117">
        <v>3.8</v>
      </c>
      <c r="I7" s="114" t="s">
        <v>16</v>
      </c>
      <c r="J7" s="114"/>
      <c r="L7" s="117">
        <v>3.8</v>
      </c>
    </row>
    <row r="8" spans="5:15" s="111" customFormat="1" ht="13.5" customHeight="1">
      <c r="E8" s="118" t="s">
        <v>0</v>
      </c>
      <c r="F8" s="118"/>
      <c r="G8" s="118"/>
      <c r="H8" s="119">
        <v>39</v>
      </c>
      <c r="I8" s="118" t="s">
        <v>0</v>
      </c>
      <c r="J8" s="118"/>
      <c r="K8" s="118"/>
      <c r="L8" s="119">
        <v>34</v>
      </c>
      <c r="O8" s="120" t="s">
        <v>77</v>
      </c>
    </row>
    <row r="9" spans="2:15" s="111" customFormat="1" ht="13.5" customHeight="1">
      <c r="B9" s="121" t="s">
        <v>21</v>
      </c>
      <c r="E9" s="112" t="s">
        <v>26</v>
      </c>
      <c r="F9" s="112"/>
      <c r="H9" s="119">
        <v>59</v>
      </c>
      <c r="I9" s="112" t="s">
        <v>26</v>
      </c>
      <c r="J9" s="112"/>
      <c r="L9" s="122">
        <v>51</v>
      </c>
      <c r="M9" s="121" t="s">
        <v>28</v>
      </c>
      <c r="N9" s="121"/>
      <c r="O9" s="123"/>
    </row>
    <row r="10" spans="1:28" s="136" customFormat="1" ht="75.75">
      <c r="A10" s="124" t="s">
        <v>8</v>
      </c>
      <c r="B10" s="125" t="s">
        <v>12</v>
      </c>
      <c r="C10" s="126" t="s">
        <v>10</v>
      </c>
      <c r="D10" s="127" t="s">
        <v>11</v>
      </c>
      <c r="E10" s="128" t="s">
        <v>2</v>
      </c>
      <c r="F10" s="129" t="s">
        <v>3</v>
      </c>
      <c r="G10" s="130" t="s">
        <v>4</v>
      </c>
      <c r="H10" s="131" t="s">
        <v>5</v>
      </c>
      <c r="I10" s="130" t="s">
        <v>2</v>
      </c>
      <c r="J10" s="129" t="s">
        <v>3</v>
      </c>
      <c r="K10" s="130" t="s">
        <v>4</v>
      </c>
      <c r="L10" s="132" t="s">
        <v>5</v>
      </c>
      <c r="M10" s="133" t="s">
        <v>7</v>
      </c>
      <c r="N10" s="133" t="s">
        <v>20</v>
      </c>
      <c r="O10" s="134" t="s">
        <v>27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 spans="1:16" s="154" customFormat="1" ht="12.75" customHeight="1">
      <c r="A11" s="66">
        <v>2</v>
      </c>
      <c r="B11" s="66" t="s">
        <v>79</v>
      </c>
      <c r="C11" s="66" t="s">
        <v>30</v>
      </c>
      <c r="D11" s="66" t="s">
        <v>80</v>
      </c>
      <c r="E11" s="150">
        <v>0</v>
      </c>
      <c r="F11" s="148">
        <v>45.75</v>
      </c>
      <c r="G11" s="148">
        <f aca="true" t="shared" si="0" ref="G11:G17">IF(F11=0,120,IF(F11&gt;$H$9,120,IF(F11&lt;$H$8,0,IF($H$9&gt;F11&gt;$H$8,F11-$H$8))))</f>
        <v>6.75</v>
      </c>
      <c r="H11" s="149">
        <v>6.75</v>
      </c>
      <c r="I11" s="150">
        <v>5</v>
      </c>
      <c r="J11" s="148">
        <v>36.38</v>
      </c>
      <c r="K11" s="148">
        <v>2.38</v>
      </c>
      <c r="L11" s="149">
        <f aca="true" t="shared" si="1" ref="L11:L16">IF(K11=100,100,SUM(I11,K11))</f>
        <v>7.38</v>
      </c>
      <c r="M11" s="151">
        <f aca="true" t="shared" si="2" ref="M11:M16">SUM(H11,L11)</f>
        <v>14.129999999999999</v>
      </c>
      <c r="N11" s="148">
        <f aca="true" t="shared" si="3" ref="N11:N17">SUM(F11,J11)</f>
        <v>82.13</v>
      </c>
      <c r="O11" s="76">
        <v>1</v>
      </c>
      <c r="P11" s="169"/>
    </row>
    <row r="12" spans="1:16" s="154" customFormat="1" ht="12.75" customHeight="1">
      <c r="A12" s="66">
        <v>1</v>
      </c>
      <c r="B12" s="66" t="s">
        <v>71</v>
      </c>
      <c r="C12" s="66" t="s">
        <v>30</v>
      </c>
      <c r="D12" s="66" t="s">
        <v>84</v>
      </c>
      <c r="E12" s="76">
        <v>5</v>
      </c>
      <c r="F12" s="76">
        <v>48.06</v>
      </c>
      <c r="G12" s="148">
        <f t="shared" si="0"/>
        <v>9.060000000000002</v>
      </c>
      <c r="H12" s="149">
        <f>IF(G12=120,120,SUM(E12,G12))</f>
        <v>14.060000000000002</v>
      </c>
      <c r="I12" s="76">
        <v>0</v>
      </c>
      <c r="J12" s="76">
        <v>35.25</v>
      </c>
      <c r="K12" s="148">
        <f aca="true" t="shared" si="4" ref="K12:K17">IF(J12=0,100,IF(J12&gt;$L$9,100,IF(J12&lt;$L$8,0,IF($L$9&gt;J12&gt;$L$8,J12-$L$8))))</f>
        <v>1.25</v>
      </c>
      <c r="L12" s="149">
        <f t="shared" si="1"/>
        <v>1.25</v>
      </c>
      <c r="M12" s="151">
        <f t="shared" si="2"/>
        <v>15.310000000000002</v>
      </c>
      <c r="N12" s="148">
        <f t="shared" si="3"/>
        <v>83.31</v>
      </c>
      <c r="O12" s="168">
        <v>2</v>
      </c>
      <c r="P12" s="169"/>
    </row>
    <row r="13" spans="1:16" s="154" customFormat="1" ht="12.75" customHeight="1">
      <c r="A13" s="66">
        <v>4</v>
      </c>
      <c r="B13" s="72" t="s">
        <v>85</v>
      </c>
      <c r="C13" s="85" t="s">
        <v>31</v>
      </c>
      <c r="D13" s="174" t="s">
        <v>86</v>
      </c>
      <c r="E13" s="150">
        <v>0</v>
      </c>
      <c r="F13" s="148">
        <v>40.87</v>
      </c>
      <c r="G13" s="148">
        <f t="shared" si="0"/>
        <v>1.8699999999999974</v>
      </c>
      <c r="H13" s="149">
        <f>IF(G13=120,120,SUM(E13,G13))</f>
        <v>1.8699999999999974</v>
      </c>
      <c r="I13" s="150">
        <v>15</v>
      </c>
      <c r="J13" s="148">
        <v>35.15</v>
      </c>
      <c r="K13" s="148">
        <f t="shared" si="4"/>
        <v>1.1499999999999986</v>
      </c>
      <c r="L13" s="149">
        <f t="shared" si="1"/>
        <v>16.15</v>
      </c>
      <c r="M13" s="151">
        <f t="shared" si="2"/>
        <v>18.019999999999996</v>
      </c>
      <c r="N13" s="148">
        <f t="shared" si="3"/>
        <v>76.02</v>
      </c>
      <c r="O13" s="76">
        <v>3</v>
      </c>
      <c r="P13" s="169"/>
    </row>
    <row r="14" spans="1:15" s="162" customFormat="1" ht="12.75" customHeight="1">
      <c r="A14" s="175">
        <v>5</v>
      </c>
      <c r="B14" s="176" t="s">
        <v>57</v>
      </c>
      <c r="C14" s="109" t="s">
        <v>31</v>
      </c>
      <c r="D14" s="109" t="s">
        <v>32</v>
      </c>
      <c r="E14" s="177">
        <v>15</v>
      </c>
      <c r="F14" s="163">
        <v>56.9</v>
      </c>
      <c r="G14" s="163">
        <f>IF(F14=0,120,IF(F14&gt;$H$9,120,IF(F14&lt;$H$8,0,IF($H$9&gt;F14&gt;$H$8,F14-$H$8))))</f>
        <v>17.9</v>
      </c>
      <c r="H14" s="164">
        <v>32.9</v>
      </c>
      <c r="I14" s="177">
        <v>0</v>
      </c>
      <c r="J14" s="163">
        <v>37.32</v>
      </c>
      <c r="K14" s="163">
        <f>IF(J14=0,100,IF(J14&gt;$L$9,100,IF(J14&lt;$L$8,0,IF($L$9&gt;J14&gt;$L$8,J14-$L$8))))</f>
        <v>3.3200000000000003</v>
      </c>
      <c r="L14" s="164">
        <v>3.32</v>
      </c>
      <c r="M14" s="166">
        <v>36.22</v>
      </c>
      <c r="N14" s="163">
        <f>SUM(F14,J14)</f>
        <v>94.22</v>
      </c>
      <c r="O14" s="162">
        <v>4</v>
      </c>
    </row>
    <row r="15" spans="1:16" s="154" customFormat="1" ht="12.75" customHeight="1">
      <c r="A15" s="66">
        <v>7</v>
      </c>
      <c r="B15" s="66" t="s">
        <v>87</v>
      </c>
      <c r="C15" s="72" t="s">
        <v>81</v>
      </c>
      <c r="D15" s="143" t="s">
        <v>82</v>
      </c>
      <c r="E15" s="76" t="s">
        <v>42</v>
      </c>
      <c r="F15" s="76">
        <v>0</v>
      </c>
      <c r="G15" s="148">
        <f t="shared" si="0"/>
        <v>120</v>
      </c>
      <c r="H15" s="149">
        <f>IF(G15=120,120,SUM(E15,G15))</f>
        <v>120</v>
      </c>
      <c r="I15" s="76">
        <v>5</v>
      </c>
      <c r="J15" s="76">
        <v>31.6</v>
      </c>
      <c r="K15" s="148">
        <f t="shared" si="4"/>
        <v>0</v>
      </c>
      <c r="L15" s="149">
        <f t="shared" si="1"/>
        <v>5</v>
      </c>
      <c r="M15" s="151">
        <f t="shared" si="2"/>
        <v>125</v>
      </c>
      <c r="N15" s="148">
        <f t="shared" si="3"/>
        <v>31.6</v>
      </c>
      <c r="O15" s="180"/>
      <c r="P15" s="169"/>
    </row>
    <row r="16" spans="1:16" s="154" customFormat="1" ht="12.75" customHeight="1">
      <c r="A16" s="66">
        <v>3</v>
      </c>
      <c r="B16" s="66" t="s">
        <v>88</v>
      </c>
      <c r="C16" s="66" t="s">
        <v>31</v>
      </c>
      <c r="D16" s="66" t="s">
        <v>89</v>
      </c>
      <c r="E16" s="150" t="s">
        <v>42</v>
      </c>
      <c r="F16" s="148">
        <v>0</v>
      </c>
      <c r="G16" s="148">
        <f t="shared" si="0"/>
        <v>120</v>
      </c>
      <c r="H16" s="149">
        <f>IF(G16=120,120,SUM(E16,G16))</f>
        <v>120</v>
      </c>
      <c r="I16" s="150" t="s">
        <v>42</v>
      </c>
      <c r="J16" s="148">
        <v>0</v>
      </c>
      <c r="K16" s="148">
        <f t="shared" si="4"/>
        <v>100</v>
      </c>
      <c r="L16" s="149">
        <f t="shared" si="1"/>
        <v>100</v>
      </c>
      <c r="M16" s="151">
        <f t="shared" si="2"/>
        <v>220</v>
      </c>
      <c r="N16" s="148">
        <f t="shared" si="3"/>
        <v>0</v>
      </c>
      <c r="O16" s="179"/>
      <c r="P16" s="169"/>
    </row>
    <row r="17" spans="1:16" s="154" customFormat="1" ht="12.75" customHeight="1">
      <c r="A17" s="66">
        <v>6</v>
      </c>
      <c r="B17" s="66" t="s">
        <v>90</v>
      </c>
      <c r="C17" s="66" t="s">
        <v>31</v>
      </c>
      <c r="D17" s="66" t="s">
        <v>91</v>
      </c>
      <c r="E17" s="150" t="s">
        <v>42</v>
      </c>
      <c r="F17" s="148">
        <v>0</v>
      </c>
      <c r="G17" s="148">
        <f t="shared" si="0"/>
        <v>120</v>
      </c>
      <c r="H17" s="149">
        <v>120</v>
      </c>
      <c r="I17" s="150" t="s">
        <v>42</v>
      </c>
      <c r="J17" s="148">
        <v>0</v>
      </c>
      <c r="K17" s="148">
        <f t="shared" si="4"/>
        <v>100</v>
      </c>
      <c r="L17" s="149">
        <v>100</v>
      </c>
      <c r="M17" s="151">
        <v>220</v>
      </c>
      <c r="N17" s="148">
        <f t="shared" si="3"/>
        <v>0</v>
      </c>
      <c r="O17" s="179"/>
      <c r="P17" s="169"/>
    </row>
    <row r="18" ht="12.75" customHeight="1"/>
    <row r="19" ht="18.75" customHeight="1"/>
    <row r="21" spans="2:4" ht="12.75">
      <c r="B21" s="105" t="s">
        <v>55</v>
      </c>
      <c r="C21" s="107" t="s">
        <v>63</v>
      </c>
      <c r="D21" s="105"/>
    </row>
    <row r="23" spans="2:4" ht="12.75">
      <c r="B23" s="105" t="s">
        <v>56</v>
      </c>
      <c r="C23" s="105" t="s">
        <v>69</v>
      </c>
      <c r="D23" s="108"/>
    </row>
  </sheetData>
  <sheetProtection/>
  <mergeCells count="2">
    <mergeCell ref="I1:M1"/>
    <mergeCell ref="C3:D3"/>
  </mergeCells>
  <printOptions horizontalCentered="1"/>
  <pageMargins left="0" right="0.5118110236220472" top="0.15748031496062992" bottom="0.15748031496062992" header="0" footer="0"/>
  <pageSetup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Admin</cp:lastModifiedBy>
  <cp:lastPrinted>2011-05-31T10:20:05Z</cp:lastPrinted>
  <dcterms:created xsi:type="dcterms:W3CDTF">1998-06-06T19:16:33Z</dcterms:created>
  <dcterms:modified xsi:type="dcterms:W3CDTF">2012-12-20T11:27:20Z</dcterms:modified>
  <cp:category/>
  <cp:version/>
  <cp:contentType/>
  <cp:contentStatus/>
</cp:coreProperties>
</file>