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Макси" sheetId="1" r:id="rId1"/>
    <sheet name="Медиум" sheetId="2" r:id="rId2"/>
    <sheet name="Мини" sheetId="3" r:id="rId3"/>
    <sheet name="Той" sheetId="4" r:id="rId4"/>
  </sheets>
  <definedNames/>
  <calcPr fullCalcOnLoad="1"/>
</workbook>
</file>

<file path=xl/sharedStrings.xml><?xml version="1.0" encoding="utf-8"?>
<sst xmlns="http://schemas.openxmlformats.org/spreadsheetml/2006/main" count="269" uniqueCount="142">
  <si>
    <t>Стартовый номер</t>
  </si>
  <si>
    <t>Фамилия, имя участника</t>
  </si>
  <si>
    <t>Порода, кличка собаки</t>
  </si>
  <si>
    <t>Туманова Светлана</t>
  </si>
  <si>
    <t>бордер-колли Бейкон</t>
  </si>
  <si>
    <t>Гурина Татьяна</t>
  </si>
  <si>
    <t>грюнендаль Арабика</t>
  </si>
  <si>
    <t>бордер-колли Твисти Снитч</t>
  </si>
  <si>
    <t>Повалищева Екатерина</t>
  </si>
  <si>
    <t>Шкатулова Елена</t>
  </si>
  <si>
    <t>тервюрен Гвенделен</t>
  </si>
  <si>
    <t>Денисова Елена</t>
  </si>
  <si>
    <t>миттельшнауцер Барби</t>
  </si>
  <si>
    <t>Время</t>
  </si>
  <si>
    <t>Штраф</t>
  </si>
  <si>
    <t>Общий штраф</t>
  </si>
  <si>
    <t>Баллы (120)</t>
  </si>
  <si>
    <t>Баллы (100)</t>
  </si>
  <si>
    <t>1 период</t>
  </si>
  <si>
    <t>Джокер</t>
  </si>
  <si>
    <t xml:space="preserve">Сумма баллов </t>
  </si>
  <si>
    <t>Сумма многоборья</t>
  </si>
  <si>
    <t>Место</t>
  </si>
  <si>
    <t>Аджилити</t>
  </si>
  <si>
    <t>Джампинг</t>
  </si>
  <si>
    <t>Гемблерз</t>
  </si>
  <si>
    <t>шелти Енди Егорушка</t>
  </si>
  <si>
    <t>шпиц Осборн</t>
  </si>
  <si>
    <t>Гушан Ольга</t>
  </si>
  <si>
    <t>цвергшнауцер Леон</t>
  </si>
  <si>
    <t>Филатова Елена</t>
  </si>
  <si>
    <t>Серова Марина</t>
  </si>
  <si>
    <t>пуми Борка</t>
  </si>
  <si>
    <t>Ефременкова Ольга</t>
  </si>
  <si>
    <t>Горбунова Людмила</t>
  </si>
  <si>
    <t>шелти Зарина</t>
  </si>
  <si>
    <t>Кудинова Юлия</t>
  </si>
  <si>
    <t>Мухаматулин Анвар</t>
  </si>
  <si>
    <t>вольфшпиц Гретхен</t>
  </si>
  <si>
    <t>цвергшнауцер Фрося</t>
  </si>
  <si>
    <t>цвергшнауцер Яра Анмуд</t>
  </si>
  <si>
    <t>Томилова Мария</t>
  </si>
  <si>
    <t>бордер-колли Active Harricane</t>
  </si>
  <si>
    <t>Орлова Наталья</t>
  </si>
  <si>
    <t>сеттер-гордон Несси Чароид</t>
  </si>
  <si>
    <t>шелти Мистер Принц</t>
  </si>
  <si>
    <t>бордер-колли Трейси Винд</t>
  </si>
  <si>
    <t>Батурина Мария</t>
  </si>
  <si>
    <t>цвергпинчер Пиня Понгер</t>
  </si>
  <si>
    <t>Кондрашова Светлана</t>
  </si>
  <si>
    <t>Морозова Светлана</t>
  </si>
  <si>
    <t>шелти Камелия</t>
  </si>
  <si>
    <t xml:space="preserve">английский кокер-спаниель Маренго </t>
  </si>
  <si>
    <t>шелти Заир</t>
  </si>
  <si>
    <t>фокстерьер Велга</t>
  </si>
  <si>
    <t>Кочетова Елена</t>
  </si>
  <si>
    <t>бордер-колли Фил</t>
  </si>
  <si>
    <t>пиринейская овчарка Дэзи</t>
  </si>
  <si>
    <t>Сапожникова Светлана</t>
  </si>
  <si>
    <t>метис Дося</t>
  </si>
  <si>
    <t>Джек Рассел-терьер Бона Джон</t>
  </si>
  <si>
    <t>Шульга Татьяна</t>
  </si>
  <si>
    <t>той пудель Коррида</t>
  </si>
  <si>
    <t>той пудель Салина</t>
  </si>
  <si>
    <t>карликовый пудель Порш</t>
  </si>
  <si>
    <t>бордер-колли Астер</t>
  </si>
  <si>
    <t>Фабричнева Ирина</t>
  </si>
  <si>
    <t>Насыров Антон</t>
  </si>
  <si>
    <t>Суханкина Марина</t>
  </si>
  <si>
    <t>бордер-колли Альф</t>
  </si>
  <si>
    <t>Гущина Светлана</t>
  </si>
  <si>
    <t>бордер-колли Триумф</t>
  </si>
  <si>
    <t>Медведкова Елена</t>
  </si>
  <si>
    <t>Свит Юлия</t>
  </si>
  <si>
    <t>метис Ника</t>
  </si>
  <si>
    <t>бордер-колли Араго</t>
  </si>
  <si>
    <t>бордер-колли Кверти Файер Флай</t>
  </si>
  <si>
    <t>Перфильев Григорий</t>
  </si>
  <si>
    <t>бордер-колли Вита</t>
  </si>
  <si>
    <t>шелти Аурум</t>
  </si>
  <si>
    <t>Старцева Алина</t>
  </si>
  <si>
    <t>фокстерьер Вешка</t>
  </si>
  <si>
    <t>Михайлова Татьяна</t>
  </si>
  <si>
    <t>шелти Плакки Виннер</t>
  </si>
  <si>
    <t>Капустина Елена</t>
  </si>
  <si>
    <t>Волкова Дарья</t>
  </si>
  <si>
    <t>шелти Шурик</t>
  </si>
  <si>
    <t>цвергшнауцер Хризантема</t>
  </si>
  <si>
    <t>фокстерьер Зверобой</t>
  </si>
  <si>
    <t>Мешкова Елена</t>
  </si>
  <si>
    <t>цвергшнауцер Кристиан</t>
  </si>
  <si>
    <t>фокстерьер Гарри</t>
  </si>
  <si>
    <t>карело-финская лайка Таис</t>
  </si>
  <si>
    <t>стаффордширский бультерьер Барто</t>
  </si>
  <si>
    <t>Иванюк Антон</t>
  </si>
  <si>
    <t>шелти Ринальдо</t>
  </si>
  <si>
    <t>шелти Звездная Экспрессия</t>
  </si>
  <si>
    <t>Патрикеева Ольга</t>
  </si>
  <si>
    <t>цвергпинчер Ульф</t>
  </si>
  <si>
    <t>шпиц Эльфания</t>
  </si>
  <si>
    <t>не явка</t>
  </si>
  <si>
    <t>Кобликова Мария</t>
  </si>
  <si>
    <t>бордер-колли Антарес</t>
  </si>
  <si>
    <t>метис Маша</t>
  </si>
  <si>
    <t>бордер-колли Роден</t>
  </si>
  <si>
    <t>немецкая овчарка Ленвальд Вельд</t>
  </si>
  <si>
    <t>Пирогова Наталья</t>
  </si>
  <si>
    <t>эрдельтерьер Райз</t>
  </si>
  <si>
    <t>Шелякина Мария</t>
  </si>
  <si>
    <t>метис Азор</t>
  </si>
  <si>
    <t>Чоговадзе Галина</t>
  </si>
  <si>
    <t>бордер-колли Ролли Ройс</t>
  </si>
  <si>
    <t>бордер-колли Амбассадор</t>
  </si>
  <si>
    <t>Лучинкина Марина</t>
  </si>
  <si>
    <t>малинуа Белла</t>
  </si>
  <si>
    <t>тервюрен БаскерВиль</t>
  </si>
  <si>
    <t>пиринейская овчарка Понка</t>
  </si>
  <si>
    <t>Клюквина Екатерина</t>
  </si>
  <si>
    <t>шелти Каспер</t>
  </si>
  <si>
    <t>Балашова Ольга</t>
  </si>
  <si>
    <t>фокстерьер Керри</t>
  </si>
  <si>
    <t>шпиц Мастер</t>
  </si>
  <si>
    <t>Максимова Юлия</t>
  </si>
  <si>
    <t>фокстерьер Канопус</t>
  </si>
  <si>
    <t>Парсон-Рассел-терьер Патти</t>
  </si>
  <si>
    <t>Щербакова Ольга</t>
  </si>
  <si>
    <t>бордер-колли Изабелла</t>
  </si>
  <si>
    <t>бордер-колли Рашани</t>
  </si>
  <si>
    <t>бордер-колли Ингрид</t>
  </si>
  <si>
    <t>бордер-колли Инфинити Квикли</t>
  </si>
  <si>
    <t>американский стаффордширский терьер Хайят</t>
  </si>
  <si>
    <t>метис Дик Сэнд</t>
  </si>
  <si>
    <t>бордер-колли Кеннет Блю Бриз</t>
  </si>
  <si>
    <t>метис Моника</t>
  </si>
  <si>
    <t>Кузнецов Илья</t>
  </si>
  <si>
    <t>метис Бэтти</t>
  </si>
  <si>
    <t>цверпинчер Шерна Шерри</t>
  </si>
  <si>
    <t>Улыбина Маргарита</t>
  </si>
  <si>
    <t>шпиц Марго</t>
  </si>
  <si>
    <t>шелти Чикаго</t>
  </si>
  <si>
    <t>фален Рибас РОСС</t>
  </si>
  <si>
    <t>б/м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</si>
</sst>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49" fontId="0" fillId="0" borderId="0" xfId="0" applyNumberFormat="1" applyFont="1" applyAlignment="1">
      <alignment wrapText="1" shrinkToFit="1"/>
    </xf>
    <xf numFmtId="1" fontId="0" fillId="0" borderId="0" xfId="0" applyNumberFormat="1" applyFont="1" applyAlignment="1">
      <alignment horizontal="right" shrinkToFit="1"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 horizontal="right" shrinkToFit="1"/>
    </xf>
    <xf numFmtId="0" fontId="0" fillId="0" borderId="0" xfId="0" applyNumberFormat="1" applyFont="1" applyAlignment="1">
      <alignment horizontal="center" wrapText="1" shrinkToFit="1"/>
    </xf>
    <xf numFmtId="0" fontId="1" fillId="0" borderId="0" xfId="0" applyNumberFormat="1" applyFont="1" applyAlignment="1">
      <alignment wrapText="1" shrinkToFit="1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abSelected="1" zoomScalePageLayoutView="0" workbookViewId="0" topLeftCell="A1">
      <pane xSplit="3" ySplit="2" topLeftCell="M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27" sqref="B27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32.25390625" style="0" bestFit="1" customWidth="1"/>
    <col min="4" max="7" width="9.125" style="0" customWidth="1"/>
    <col min="12" max="12" width="11.375" style="0" customWidth="1"/>
    <col min="17" max="17" width="12.25390625" style="0" customWidth="1"/>
    <col min="20" max="20" width="10.125" style="0" customWidth="1"/>
  </cols>
  <sheetData>
    <row r="1" spans="4:23" ht="12.75">
      <c r="D1" s="25" t="s">
        <v>23</v>
      </c>
      <c r="E1" s="25"/>
      <c r="F1" s="25"/>
      <c r="G1" s="25"/>
      <c r="H1" s="25" t="s">
        <v>24</v>
      </c>
      <c r="I1" s="25"/>
      <c r="J1" s="25"/>
      <c r="K1" s="25"/>
      <c r="L1" s="25" t="s">
        <v>25</v>
      </c>
      <c r="M1" s="25"/>
      <c r="N1" s="25"/>
      <c r="O1" s="25"/>
      <c r="P1" s="23"/>
      <c r="S1" s="25"/>
      <c r="T1" s="25"/>
      <c r="U1" s="25"/>
      <c r="V1" s="25"/>
      <c r="W1" s="25"/>
    </row>
    <row r="2" spans="1:23" ht="28.5" customHeight="1">
      <c r="A2" s="2" t="s">
        <v>0</v>
      </c>
      <c r="B2" s="2" t="s">
        <v>1</v>
      </c>
      <c r="C2" s="2" t="s">
        <v>2</v>
      </c>
      <c r="D2" s="3" t="s">
        <v>13</v>
      </c>
      <c r="E2" s="3" t="s">
        <v>14</v>
      </c>
      <c r="F2" s="2" t="s">
        <v>15</v>
      </c>
      <c r="G2" s="2" t="s">
        <v>16</v>
      </c>
      <c r="H2" s="3" t="s">
        <v>13</v>
      </c>
      <c r="I2" s="3" t="s">
        <v>14</v>
      </c>
      <c r="J2" s="2" t="s">
        <v>15</v>
      </c>
      <c r="K2" s="2" t="s">
        <v>17</v>
      </c>
      <c r="L2" s="2" t="s">
        <v>13</v>
      </c>
      <c r="M2" s="2" t="s">
        <v>18</v>
      </c>
      <c r="N2" s="2" t="s">
        <v>19</v>
      </c>
      <c r="O2" s="2" t="s">
        <v>20</v>
      </c>
      <c r="P2" s="2" t="s">
        <v>22</v>
      </c>
      <c r="Q2" s="2" t="s">
        <v>21</v>
      </c>
      <c r="R2" s="2" t="s">
        <v>22</v>
      </c>
      <c r="S2" s="2"/>
      <c r="T2" s="2"/>
      <c r="U2" s="2"/>
      <c r="V2" s="2"/>
      <c r="W2" s="2"/>
    </row>
    <row r="3" spans="1:23" s="10" customFormat="1" ht="12.75">
      <c r="A3" s="4">
        <v>6504</v>
      </c>
      <c r="B3" s="1" t="s">
        <v>3</v>
      </c>
      <c r="C3" s="1" t="s">
        <v>4</v>
      </c>
      <c r="D3" s="5">
        <v>34.88</v>
      </c>
      <c r="E3" s="11">
        <v>0</v>
      </c>
      <c r="F3" s="5">
        <f aca="true" t="shared" si="0" ref="F3:F27">SUM(D3:E3)</f>
        <v>34.88</v>
      </c>
      <c r="G3" s="5">
        <f aca="true" t="shared" si="1" ref="G3:G27">120-F3</f>
        <v>85.12</v>
      </c>
      <c r="H3" s="5">
        <v>34.2</v>
      </c>
      <c r="I3" s="11">
        <v>0</v>
      </c>
      <c r="J3" s="5">
        <f aca="true" t="shared" si="2" ref="J3:J27">SUM(H3:I3)</f>
        <v>34.2</v>
      </c>
      <c r="K3" s="5">
        <f aca="true" t="shared" si="3" ref="K3:K27">100-J3</f>
        <v>65.8</v>
      </c>
      <c r="L3" s="5">
        <v>35.26</v>
      </c>
      <c r="M3" s="11">
        <v>36</v>
      </c>
      <c r="N3" s="11">
        <v>10</v>
      </c>
      <c r="O3" s="11">
        <f aca="true" t="shared" si="4" ref="O3:O27">SUM(M3,N3)</f>
        <v>46</v>
      </c>
      <c r="P3" s="12">
        <v>1</v>
      </c>
      <c r="Q3" s="5">
        <f aca="true" t="shared" si="5" ref="Q3:Q27">SUM(G3,K3,O3)</f>
        <v>196.92000000000002</v>
      </c>
      <c r="R3" s="7">
        <v>1</v>
      </c>
      <c r="S3" s="5"/>
      <c r="T3" s="5"/>
      <c r="U3" s="11"/>
      <c r="V3" s="5"/>
      <c r="W3" s="12"/>
    </row>
    <row r="4" spans="1:23" ht="12.75">
      <c r="A4" s="4">
        <v>6501</v>
      </c>
      <c r="B4" s="1" t="s">
        <v>41</v>
      </c>
      <c r="C4" s="1" t="s">
        <v>7</v>
      </c>
      <c r="D4" s="5">
        <v>43.34</v>
      </c>
      <c r="E4" s="11">
        <v>10</v>
      </c>
      <c r="F4" s="5">
        <f t="shared" si="0"/>
        <v>53.34</v>
      </c>
      <c r="G4" s="5">
        <f t="shared" si="1"/>
        <v>66.66</v>
      </c>
      <c r="H4" s="5">
        <v>36.63</v>
      </c>
      <c r="I4" s="11">
        <v>0</v>
      </c>
      <c r="J4" s="5">
        <f t="shared" si="2"/>
        <v>36.63</v>
      </c>
      <c r="K4" s="5">
        <f t="shared" si="3"/>
        <v>63.37</v>
      </c>
      <c r="L4" s="5">
        <v>38.39</v>
      </c>
      <c r="M4" s="11">
        <v>28</v>
      </c>
      <c r="N4" s="11">
        <v>10</v>
      </c>
      <c r="O4" s="11">
        <f t="shared" si="4"/>
        <v>38</v>
      </c>
      <c r="P4" s="15">
        <v>8</v>
      </c>
      <c r="Q4" s="5">
        <f t="shared" si="5"/>
        <v>168.03</v>
      </c>
      <c r="R4" s="12">
        <v>2</v>
      </c>
      <c r="S4" s="5"/>
      <c r="T4" s="5"/>
      <c r="U4" s="11"/>
      <c r="V4" s="5"/>
      <c r="W4" s="14"/>
    </row>
    <row r="5" spans="1:23" ht="12.75">
      <c r="A5" s="4">
        <v>6513</v>
      </c>
      <c r="B5" s="1" t="s">
        <v>5</v>
      </c>
      <c r="C5" s="1" t="s">
        <v>6</v>
      </c>
      <c r="D5" s="5">
        <v>41.5</v>
      </c>
      <c r="E5" s="11">
        <v>0</v>
      </c>
      <c r="F5" s="5">
        <f t="shared" si="0"/>
        <v>41.5</v>
      </c>
      <c r="G5" s="5">
        <f t="shared" si="1"/>
        <v>78.5</v>
      </c>
      <c r="H5" s="5">
        <v>41.48</v>
      </c>
      <c r="I5" s="11">
        <v>5</v>
      </c>
      <c r="J5" s="5">
        <f>SUM(H5:I5)</f>
        <v>46.48</v>
      </c>
      <c r="K5" s="5">
        <f t="shared" si="3"/>
        <v>53.52</v>
      </c>
      <c r="L5" s="5">
        <v>38.49</v>
      </c>
      <c r="M5" s="11">
        <v>32</v>
      </c>
      <c r="N5" s="11">
        <v>0</v>
      </c>
      <c r="O5" s="11">
        <f t="shared" si="4"/>
        <v>32</v>
      </c>
      <c r="P5" s="11">
        <v>11</v>
      </c>
      <c r="Q5" s="5">
        <f>SUM(G5,K5,O5)</f>
        <v>164.02</v>
      </c>
      <c r="R5" s="7">
        <v>3</v>
      </c>
      <c r="S5" s="5"/>
      <c r="T5" s="5"/>
      <c r="U5" s="11"/>
      <c r="V5" s="5"/>
      <c r="W5" s="14"/>
    </row>
    <row r="6" spans="1:23" ht="12.75">
      <c r="A6" s="4">
        <v>6511</v>
      </c>
      <c r="B6" s="1" t="s">
        <v>11</v>
      </c>
      <c r="C6" s="1" t="s">
        <v>42</v>
      </c>
      <c r="D6" s="5">
        <v>43.58</v>
      </c>
      <c r="E6" s="11">
        <v>15</v>
      </c>
      <c r="F6" s="5">
        <f t="shared" si="0"/>
        <v>58.58</v>
      </c>
      <c r="G6" s="5">
        <f t="shared" si="1"/>
        <v>61.42</v>
      </c>
      <c r="H6" s="5">
        <v>36.85</v>
      </c>
      <c r="I6" s="11">
        <v>5</v>
      </c>
      <c r="J6" s="5">
        <f t="shared" si="2"/>
        <v>41.85</v>
      </c>
      <c r="K6" s="5">
        <f t="shared" si="3"/>
        <v>58.15</v>
      </c>
      <c r="L6" s="5">
        <v>46.58</v>
      </c>
      <c r="M6" s="11">
        <v>28</v>
      </c>
      <c r="N6" s="11">
        <v>0</v>
      </c>
      <c r="O6" s="11">
        <f t="shared" si="4"/>
        <v>28</v>
      </c>
      <c r="P6" s="15">
        <v>16</v>
      </c>
      <c r="Q6" s="5">
        <f t="shared" si="5"/>
        <v>147.57</v>
      </c>
      <c r="R6" s="15">
        <v>4</v>
      </c>
      <c r="S6" s="5"/>
      <c r="T6" s="5"/>
      <c r="U6" s="11"/>
      <c r="V6" s="5"/>
      <c r="W6" s="15"/>
    </row>
    <row r="7" spans="1:23" ht="12.75">
      <c r="A7" s="17">
        <v>6514</v>
      </c>
      <c r="B7" s="13" t="s">
        <v>108</v>
      </c>
      <c r="C7" s="13" t="s">
        <v>109</v>
      </c>
      <c r="D7" s="5">
        <v>48.31</v>
      </c>
      <c r="E7" s="11">
        <v>5</v>
      </c>
      <c r="F7" s="5">
        <f t="shared" si="0"/>
        <v>53.31</v>
      </c>
      <c r="G7" s="5">
        <f t="shared" si="1"/>
        <v>66.69</v>
      </c>
      <c r="H7" s="5">
        <v>42.26</v>
      </c>
      <c r="I7" s="11">
        <v>5</v>
      </c>
      <c r="J7" s="5">
        <f t="shared" si="2"/>
        <v>47.26</v>
      </c>
      <c r="K7" s="5">
        <f t="shared" si="3"/>
        <v>52.74</v>
      </c>
      <c r="L7" s="5">
        <v>38.93</v>
      </c>
      <c r="M7" s="11">
        <v>27</v>
      </c>
      <c r="N7" s="11">
        <v>0</v>
      </c>
      <c r="O7" s="11">
        <f t="shared" si="4"/>
        <v>27</v>
      </c>
      <c r="P7" s="11">
        <v>17</v>
      </c>
      <c r="Q7" s="5">
        <f t="shared" si="5"/>
        <v>146.43</v>
      </c>
      <c r="R7" s="9">
        <v>5</v>
      </c>
      <c r="S7" s="5"/>
      <c r="T7" s="5"/>
      <c r="U7" s="11"/>
      <c r="V7" s="5"/>
      <c r="W7" s="15"/>
    </row>
    <row r="8" spans="1:23" ht="12.75">
      <c r="A8" s="4">
        <v>6519</v>
      </c>
      <c r="B8" s="1" t="s">
        <v>43</v>
      </c>
      <c r="C8" s="1" t="s">
        <v>44</v>
      </c>
      <c r="D8" s="5">
        <v>54.88</v>
      </c>
      <c r="E8" s="11">
        <v>15</v>
      </c>
      <c r="F8" s="5">
        <f t="shared" si="0"/>
        <v>69.88</v>
      </c>
      <c r="G8" s="5">
        <f t="shared" si="1"/>
        <v>50.120000000000005</v>
      </c>
      <c r="H8" s="5">
        <v>44.47</v>
      </c>
      <c r="I8" s="11">
        <v>0</v>
      </c>
      <c r="J8" s="5">
        <f t="shared" si="2"/>
        <v>44.47</v>
      </c>
      <c r="K8" s="5">
        <f t="shared" si="3"/>
        <v>55.53</v>
      </c>
      <c r="L8" s="5">
        <v>40.91</v>
      </c>
      <c r="M8" s="11">
        <v>28</v>
      </c>
      <c r="N8" s="11">
        <v>0</v>
      </c>
      <c r="O8" s="11">
        <f t="shared" si="4"/>
        <v>28</v>
      </c>
      <c r="P8" s="11">
        <v>15</v>
      </c>
      <c r="Q8" s="5">
        <f t="shared" si="5"/>
        <v>133.65</v>
      </c>
      <c r="R8" s="15">
        <v>6</v>
      </c>
      <c r="S8" s="5"/>
      <c r="T8" s="5"/>
      <c r="U8" s="11"/>
      <c r="V8" s="5"/>
      <c r="W8" s="14"/>
    </row>
    <row r="9" spans="1:18" ht="12.75">
      <c r="A9" s="4">
        <v>6521</v>
      </c>
      <c r="B9" t="s">
        <v>68</v>
      </c>
      <c r="C9" t="s">
        <v>115</v>
      </c>
      <c r="D9">
        <v>46.31</v>
      </c>
      <c r="E9" s="11">
        <v>10</v>
      </c>
      <c r="F9" s="5">
        <f t="shared" si="0"/>
        <v>56.31</v>
      </c>
      <c r="G9" s="5">
        <f t="shared" si="1"/>
        <v>63.69</v>
      </c>
      <c r="H9" s="5">
        <v>46.48</v>
      </c>
      <c r="I9" s="11">
        <v>15</v>
      </c>
      <c r="J9" s="5">
        <f t="shared" si="2"/>
        <v>61.48</v>
      </c>
      <c r="K9" s="5">
        <f t="shared" si="3"/>
        <v>38.52</v>
      </c>
      <c r="L9" s="5">
        <v>38.9</v>
      </c>
      <c r="M9" s="11">
        <v>30</v>
      </c>
      <c r="N9" s="11">
        <v>0</v>
      </c>
      <c r="O9" s="11">
        <f t="shared" si="4"/>
        <v>30</v>
      </c>
      <c r="P9" s="15">
        <v>14</v>
      </c>
      <c r="Q9" s="5">
        <f t="shared" si="5"/>
        <v>132.21</v>
      </c>
      <c r="R9" s="15">
        <v>7</v>
      </c>
    </row>
    <row r="10" spans="1:23" ht="12.75">
      <c r="A10" s="4">
        <v>6516</v>
      </c>
      <c r="B10" s="10" t="s">
        <v>70</v>
      </c>
      <c r="C10" t="s">
        <v>71</v>
      </c>
      <c r="D10" s="5">
        <v>37.59</v>
      </c>
      <c r="E10" s="11">
        <v>0</v>
      </c>
      <c r="F10" s="5">
        <f t="shared" si="0"/>
        <v>37.59</v>
      </c>
      <c r="G10" s="5">
        <f t="shared" si="1"/>
        <v>82.41</v>
      </c>
      <c r="H10" s="5"/>
      <c r="I10" s="11">
        <v>100</v>
      </c>
      <c r="J10" s="5">
        <f t="shared" si="2"/>
        <v>100</v>
      </c>
      <c r="K10" s="5">
        <f t="shared" si="3"/>
        <v>0</v>
      </c>
      <c r="L10" s="5">
        <v>37.39</v>
      </c>
      <c r="M10" s="11">
        <v>35</v>
      </c>
      <c r="N10" s="11">
        <v>10</v>
      </c>
      <c r="O10" s="11">
        <f t="shared" si="4"/>
        <v>45</v>
      </c>
      <c r="P10" s="12">
        <v>2</v>
      </c>
      <c r="Q10" s="5">
        <f t="shared" si="5"/>
        <v>127.41</v>
      </c>
      <c r="R10" s="9">
        <v>8</v>
      </c>
      <c r="S10" s="5"/>
      <c r="T10" s="5"/>
      <c r="U10" s="11"/>
      <c r="V10" s="5"/>
      <c r="W10" s="15"/>
    </row>
    <row r="11" spans="1:18" ht="12.75">
      <c r="A11" s="4">
        <v>6508</v>
      </c>
      <c r="B11" s="1" t="s">
        <v>30</v>
      </c>
      <c r="C11" s="1" t="s">
        <v>104</v>
      </c>
      <c r="D11" s="5">
        <v>36.23</v>
      </c>
      <c r="E11" s="11">
        <v>10</v>
      </c>
      <c r="F11" s="5">
        <f t="shared" si="0"/>
        <v>46.23</v>
      </c>
      <c r="G11" s="5">
        <f t="shared" si="1"/>
        <v>73.77000000000001</v>
      </c>
      <c r="H11" s="5"/>
      <c r="I11" s="11">
        <v>100</v>
      </c>
      <c r="J11" s="5">
        <f t="shared" si="2"/>
        <v>100</v>
      </c>
      <c r="K11" s="5">
        <f t="shared" si="3"/>
        <v>0</v>
      </c>
      <c r="L11" s="5">
        <v>36.93</v>
      </c>
      <c r="M11" s="11">
        <v>30</v>
      </c>
      <c r="N11" s="11">
        <v>10</v>
      </c>
      <c r="O11" s="11">
        <f t="shared" si="4"/>
        <v>40</v>
      </c>
      <c r="P11" s="15">
        <v>6</v>
      </c>
      <c r="Q11" s="5">
        <f t="shared" si="5"/>
        <v>113.77000000000001</v>
      </c>
      <c r="R11" s="9">
        <v>9</v>
      </c>
    </row>
    <row r="12" spans="1:18" ht="12.75">
      <c r="A12" s="4">
        <v>6523</v>
      </c>
      <c r="B12" s="1" t="s">
        <v>5</v>
      </c>
      <c r="C12" s="1" t="s">
        <v>10</v>
      </c>
      <c r="D12" s="5">
        <v>40.06</v>
      </c>
      <c r="E12" s="11">
        <v>10</v>
      </c>
      <c r="F12" s="5">
        <f t="shared" si="0"/>
        <v>50.06</v>
      </c>
      <c r="G12" s="5">
        <f t="shared" si="1"/>
        <v>69.94</v>
      </c>
      <c r="H12" s="5"/>
      <c r="I12" s="11">
        <v>100</v>
      </c>
      <c r="J12" s="5">
        <f t="shared" si="2"/>
        <v>100</v>
      </c>
      <c r="K12" s="5">
        <f t="shared" si="3"/>
        <v>0</v>
      </c>
      <c r="L12" s="5">
        <v>36.65</v>
      </c>
      <c r="M12" s="11">
        <v>31</v>
      </c>
      <c r="N12" s="11">
        <v>10</v>
      </c>
      <c r="O12" s="11">
        <f t="shared" si="4"/>
        <v>41</v>
      </c>
      <c r="P12" s="11">
        <v>5</v>
      </c>
      <c r="Q12" s="5">
        <f t="shared" si="5"/>
        <v>110.94</v>
      </c>
      <c r="R12" s="15">
        <v>10</v>
      </c>
    </row>
    <row r="13" spans="1:18" ht="12.75">
      <c r="A13" s="4">
        <v>6518</v>
      </c>
      <c r="B13" t="s">
        <v>101</v>
      </c>
      <c r="C13" t="s">
        <v>112</v>
      </c>
      <c r="D13" s="5"/>
      <c r="E13" s="11">
        <v>120</v>
      </c>
      <c r="F13" s="5">
        <f t="shared" si="0"/>
        <v>120</v>
      </c>
      <c r="G13" s="5">
        <f t="shared" si="1"/>
        <v>0</v>
      </c>
      <c r="H13" s="5">
        <v>35.77</v>
      </c>
      <c r="I13" s="11">
        <v>0</v>
      </c>
      <c r="J13" s="5">
        <f t="shared" si="2"/>
        <v>35.77</v>
      </c>
      <c r="K13" s="5">
        <f t="shared" si="3"/>
        <v>64.22999999999999</v>
      </c>
      <c r="L13" s="5">
        <v>38.82</v>
      </c>
      <c r="M13" s="11">
        <v>32</v>
      </c>
      <c r="N13" s="11">
        <v>0</v>
      </c>
      <c r="O13" s="11">
        <f>SUM(M13,N13)</f>
        <v>32</v>
      </c>
      <c r="P13" s="15">
        <v>12</v>
      </c>
      <c r="Q13" s="5">
        <f t="shared" si="5"/>
        <v>96.22999999999999</v>
      </c>
      <c r="R13" s="9">
        <v>11</v>
      </c>
    </row>
    <row r="14" spans="1:18" ht="12.75">
      <c r="A14" s="4">
        <v>6517</v>
      </c>
      <c r="B14" s="1" t="s">
        <v>110</v>
      </c>
      <c r="C14" s="1" t="s">
        <v>111</v>
      </c>
      <c r="D14" s="5"/>
      <c r="E14" s="11">
        <v>120</v>
      </c>
      <c r="F14" s="5">
        <f t="shared" si="0"/>
        <v>120</v>
      </c>
      <c r="G14" s="5">
        <f t="shared" si="1"/>
        <v>0</v>
      </c>
      <c r="H14" s="5">
        <v>37.48</v>
      </c>
      <c r="I14" s="11">
        <v>10</v>
      </c>
      <c r="J14" s="5">
        <f t="shared" si="2"/>
        <v>47.48</v>
      </c>
      <c r="K14" s="5">
        <f t="shared" si="3"/>
        <v>52.52</v>
      </c>
      <c r="L14" s="5">
        <v>36.8</v>
      </c>
      <c r="M14" s="11">
        <v>33</v>
      </c>
      <c r="N14" s="11">
        <v>10</v>
      </c>
      <c r="O14" s="11">
        <f t="shared" si="4"/>
        <v>43</v>
      </c>
      <c r="P14" s="12">
        <v>3</v>
      </c>
      <c r="Q14" s="5">
        <f t="shared" si="5"/>
        <v>95.52000000000001</v>
      </c>
      <c r="R14" s="15">
        <v>12</v>
      </c>
    </row>
    <row r="15" spans="1:18" ht="12.75">
      <c r="A15" s="4">
        <v>6507</v>
      </c>
      <c r="B15" s="1" t="s">
        <v>55</v>
      </c>
      <c r="C15" s="1" t="s">
        <v>56</v>
      </c>
      <c r="D15" s="5"/>
      <c r="E15" s="11">
        <v>120</v>
      </c>
      <c r="F15" s="5">
        <f t="shared" si="0"/>
        <v>120</v>
      </c>
      <c r="G15" s="5">
        <f t="shared" si="1"/>
        <v>0</v>
      </c>
      <c r="H15" s="5">
        <v>43.81</v>
      </c>
      <c r="I15" s="11">
        <v>15</v>
      </c>
      <c r="J15" s="5">
        <f t="shared" si="2"/>
        <v>58.81</v>
      </c>
      <c r="K15" s="5">
        <f t="shared" si="3"/>
        <v>41.19</v>
      </c>
      <c r="L15" s="5">
        <v>35.95</v>
      </c>
      <c r="M15" s="11">
        <v>31</v>
      </c>
      <c r="N15" s="11">
        <v>10</v>
      </c>
      <c r="O15" s="11">
        <f t="shared" si="4"/>
        <v>41</v>
      </c>
      <c r="P15" s="15">
        <v>4</v>
      </c>
      <c r="Q15" s="5">
        <f t="shared" si="5"/>
        <v>82.19</v>
      </c>
      <c r="R15" s="9">
        <v>13</v>
      </c>
    </row>
    <row r="16" spans="1:18" ht="12.75">
      <c r="A16" s="4">
        <v>6522</v>
      </c>
      <c r="B16" t="s">
        <v>73</v>
      </c>
      <c r="C16" t="s">
        <v>74</v>
      </c>
      <c r="E16" s="11">
        <v>120</v>
      </c>
      <c r="F16" s="5">
        <f>SUM(D16:E16)</f>
        <v>120</v>
      </c>
      <c r="G16" s="5">
        <f>120-F16</f>
        <v>0</v>
      </c>
      <c r="H16" s="5">
        <v>43.64</v>
      </c>
      <c r="I16" s="11">
        <v>0</v>
      </c>
      <c r="J16" s="5">
        <f>SUM(H16:I16)</f>
        <v>43.64</v>
      </c>
      <c r="K16" s="5">
        <f>100-J16</f>
        <v>56.36</v>
      </c>
      <c r="L16" s="5">
        <v>36.37</v>
      </c>
      <c r="M16" s="11">
        <v>18</v>
      </c>
      <c r="N16" s="11">
        <v>0</v>
      </c>
      <c r="O16" s="11">
        <f>SUM(M16,N16)</f>
        <v>18</v>
      </c>
      <c r="P16" s="11">
        <v>19</v>
      </c>
      <c r="Q16" s="5">
        <f t="shared" si="5"/>
        <v>74.36</v>
      </c>
      <c r="R16" s="15">
        <v>14</v>
      </c>
    </row>
    <row r="17" spans="1:18" ht="12.75">
      <c r="A17" s="4">
        <v>6502</v>
      </c>
      <c r="B17" s="1" t="s">
        <v>101</v>
      </c>
      <c r="C17" s="1" t="s">
        <v>102</v>
      </c>
      <c r="D17" s="5"/>
      <c r="E17" s="11">
        <v>120</v>
      </c>
      <c r="F17" s="5">
        <f t="shared" si="0"/>
        <v>120</v>
      </c>
      <c r="G17" s="5">
        <f t="shared" si="1"/>
        <v>0</v>
      </c>
      <c r="H17" s="5"/>
      <c r="I17" s="11">
        <v>100</v>
      </c>
      <c r="J17" s="5">
        <f t="shared" si="2"/>
        <v>100</v>
      </c>
      <c r="K17" s="5">
        <f t="shared" si="3"/>
        <v>0</v>
      </c>
      <c r="L17" s="5">
        <v>38.77</v>
      </c>
      <c r="M17" s="11">
        <v>29</v>
      </c>
      <c r="N17" s="11">
        <v>10</v>
      </c>
      <c r="O17" s="11">
        <f t="shared" si="4"/>
        <v>39</v>
      </c>
      <c r="P17" s="11">
        <v>7</v>
      </c>
      <c r="Q17" s="5">
        <f t="shared" si="5"/>
        <v>39</v>
      </c>
      <c r="R17" s="9">
        <v>15</v>
      </c>
    </row>
    <row r="18" spans="1:18" ht="12.75">
      <c r="A18" s="4">
        <v>6503</v>
      </c>
      <c r="B18" s="1" t="s">
        <v>31</v>
      </c>
      <c r="C18" s="1" t="s">
        <v>69</v>
      </c>
      <c r="D18" s="5"/>
      <c r="E18" s="11">
        <v>120</v>
      </c>
      <c r="F18" s="5">
        <f t="shared" si="0"/>
        <v>120</v>
      </c>
      <c r="G18" s="5">
        <f t="shared" si="1"/>
        <v>0</v>
      </c>
      <c r="H18" s="5"/>
      <c r="I18" s="11">
        <v>100</v>
      </c>
      <c r="J18" s="5">
        <f t="shared" si="2"/>
        <v>100</v>
      </c>
      <c r="K18" s="5">
        <f t="shared" si="3"/>
        <v>0</v>
      </c>
      <c r="L18" s="5">
        <v>36.04</v>
      </c>
      <c r="M18" s="11">
        <v>26</v>
      </c>
      <c r="N18" s="11">
        <v>10</v>
      </c>
      <c r="O18" s="11">
        <f t="shared" si="4"/>
        <v>36</v>
      </c>
      <c r="P18" s="11">
        <v>9</v>
      </c>
      <c r="Q18" s="5">
        <f t="shared" si="5"/>
        <v>36</v>
      </c>
      <c r="R18" s="15">
        <v>16</v>
      </c>
    </row>
    <row r="19" spans="1:18" ht="12.75">
      <c r="A19" s="4">
        <v>6510</v>
      </c>
      <c r="B19" s="1" t="s">
        <v>41</v>
      </c>
      <c r="C19" s="1" t="s">
        <v>12</v>
      </c>
      <c r="D19" s="5"/>
      <c r="E19" s="11">
        <v>120</v>
      </c>
      <c r="F19" s="5">
        <f t="shared" si="0"/>
        <v>120</v>
      </c>
      <c r="G19" s="5">
        <f t="shared" si="1"/>
        <v>0</v>
      </c>
      <c r="H19" s="5"/>
      <c r="I19" s="11">
        <v>100</v>
      </c>
      <c r="J19" s="5">
        <f t="shared" si="2"/>
        <v>100</v>
      </c>
      <c r="K19" s="5">
        <f t="shared" si="3"/>
        <v>0</v>
      </c>
      <c r="L19" s="5">
        <v>38.82</v>
      </c>
      <c r="M19" s="11">
        <v>34</v>
      </c>
      <c r="N19" s="11">
        <v>0</v>
      </c>
      <c r="O19" s="11">
        <f t="shared" si="4"/>
        <v>34</v>
      </c>
      <c r="P19" s="15">
        <v>10</v>
      </c>
      <c r="Q19" s="5">
        <f t="shared" si="5"/>
        <v>34</v>
      </c>
      <c r="R19" s="9">
        <v>17</v>
      </c>
    </row>
    <row r="20" spans="1:18" ht="12.75">
      <c r="A20" s="4">
        <v>6509</v>
      </c>
      <c r="B20" s="1" t="s">
        <v>82</v>
      </c>
      <c r="C20" s="1" t="s">
        <v>105</v>
      </c>
      <c r="D20" s="5"/>
      <c r="E20" s="11">
        <v>120</v>
      </c>
      <c r="F20" s="5">
        <f t="shared" si="0"/>
        <v>120</v>
      </c>
      <c r="G20" s="5">
        <f t="shared" si="1"/>
        <v>0</v>
      </c>
      <c r="H20" s="5"/>
      <c r="I20" s="11">
        <v>100</v>
      </c>
      <c r="J20" s="5">
        <f t="shared" si="2"/>
        <v>100</v>
      </c>
      <c r="K20" s="5">
        <f t="shared" si="3"/>
        <v>0</v>
      </c>
      <c r="L20" s="5">
        <v>37.34</v>
      </c>
      <c r="M20" s="11">
        <v>30</v>
      </c>
      <c r="N20" s="11">
        <v>0</v>
      </c>
      <c r="O20" s="11">
        <f t="shared" si="4"/>
        <v>30</v>
      </c>
      <c r="P20" s="11">
        <v>13</v>
      </c>
      <c r="Q20" s="5">
        <f t="shared" si="5"/>
        <v>30</v>
      </c>
      <c r="R20" s="15">
        <v>18</v>
      </c>
    </row>
    <row r="21" spans="1:18" ht="12.75">
      <c r="A21" s="4">
        <v>6520</v>
      </c>
      <c r="B21" s="1" t="s">
        <v>113</v>
      </c>
      <c r="C21" s="1" t="s">
        <v>114</v>
      </c>
      <c r="D21" s="5"/>
      <c r="E21" s="11">
        <v>120</v>
      </c>
      <c r="F21" s="5">
        <f t="shared" si="0"/>
        <v>120</v>
      </c>
      <c r="G21" s="5">
        <f t="shared" si="1"/>
        <v>0</v>
      </c>
      <c r="H21" s="5"/>
      <c r="I21" s="11">
        <v>100</v>
      </c>
      <c r="J21" s="5">
        <f t="shared" si="2"/>
        <v>100</v>
      </c>
      <c r="K21" s="5">
        <f t="shared" si="3"/>
        <v>0</v>
      </c>
      <c r="L21" s="5">
        <v>38.67</v>
      </c>
      <c r="M21" s="11">
        <v>23</v>
      </c>
      <c r="N21" s="11">
        <v>0</v>
      </c>
      <c r="O21" s="11">
        <f t="shared" si="4"/>
        <v>23</v>
      </c>
      <c r="P21" s="15">
        <v>18</v>
      </c>
      <c r="Q21" s="5">
        <f t="shared" si="5"/>
        <v>23</v>
      </c>
      <c r="R21" s="9">
        <v>19</v>
      </c>
    </row>
    <row r="22" spans="1:23" ht="12.75">
      <c r="A22" s="4">
        <v>6512</v>
      </c>
      <c r="B22" s="1" t="s">
        <v>106</v>
      </c>
      <c r="C22" s="1" t="s">
        <v>107</v>
      </c>
      <c r="D22" s="5">
        <v>50.57</v>
      </c>
      <c r="E22" s="11">
        <v>10</v>
      </c>
      <c r="F22" s="5">
        <f>SUM(D22:E22)</f>
        <v>60.57</v>
      </c>
      <c r="G22" s="5">
        <f>120-F22</f>
        <v>59.43</v>
      </c>
      <c r="H22" s="5"/>
      <c r="I22" s="11">
        <v>100</v>
      </c>
      <c r="J22" s="5">
        <f>SUM(H22:I22)</f>
        <v>100</v>
      </c>
      <c r="K22" s="5">
        <f>100-J22</f>
        <v>0</v>
      </c>
      <c r="L22" s="5" t="s">
        <v>100</v>
      </c>
      <c r="M22" s="11"/>
      <c r="N22" s="11"/>
      <c r="O22" s="11">
        <f>SUM(M22,N22)</f>
        <v>0</v>
      </c>
      <c r="P22" s="11" t="s">
        <v>141</v>
      </c>
      <c r="Q22" s="5">
        <f>SUM(G22,K22,O22)</f>
        <v>59.43</v>
      </c>
      <c r="R22" s="9" t="s">
        <v>141</v>
      </c>
      <c r="S22" s="5"/>
      <c r="T22" s="5"/>
      <c r="U22" s="11"/>
      <c r="V22" s="5"/>
      <c r="W22" s="16"/>
    </row>
    <row r="23" spans="1:18" ht="12.75">
      <c r="A23" s="4">
        <v>6506</v>
      </c>
      <c r="B23" s="1" t="s">
        <v>73</v>
      </c>
      <c r="C23" s="1" t="s">
        <v>103</v>
      </c>
      <c r="D23" s="5">
        <v>62.21</v>
      </c>
      <c r="E23" s="11">
        <v>0</v>
      </c>
      <c r="F23" s="5">
        <f>SUM(D23:E23)</f>
        <v>62.21</v>
      </c>
      <c r="G23" s="5">
        <f>120-F23</f>
        <v>57.79</v>
      </c>
      <c r="H23" s="5"/>
      <c r="I23" s="11">
        <v>100</v>
      </c>
      <c r="J23" s="5">
        <f>SUM(H23:I23)</f>
        <v>100</v>
      </c>
      <c r="K23" s="5">
        <f>100-J23</f>
        <v>0</v>
      </c>
      <c r="L23" s="5" t="s">
        <v>100</v>
      </c>
      <c r="M23" s="11"/>
      <c r="N23" s="11"/>
      <c r="O23" s="11">
        <f>SUM(M23,N23)</f>
        <v>0</v>
      </c>
      <c r="P23" s="15" t="s">
        <v>141</v>
      </c>
      <c r="Q23" s="5">
        <f>SUM(G23,K23,O23)</f>
        <v>57.79</v>
      </c>
      <c r="R23" s="9" t="s">
        <v>141</v>
      </c>
    </row>
    <row r="24" spans="1:18" ht="12.75">
      <c r="A24" s="4"/>
      <c r="F24" s="5">
        <f t="shared" si="0"/>
        <v>0</v>
      </c>
      <c r="G24" s="5">
        <f t="shared" si="1"/>
        <v>120</v>
      </c>
      <c r="J24" s="5">
        <f t="shared" si="2"/>
        <v>0</v>
      </c>
      <c r="K24" s="5">
        <f t="shared" si="3"/>
        <v>100</v>
      </c>
      <c r="O24" s="11">
        <f t="shared" si="4"/>
        <v>0</v>
      </c>
      <c r="P24" s="11"/>
      <c r="Q24" s="5">
        <f t="shared" si="5"/>
        <v>220</v>
      </c>
      <c r="R24" s="9"/>
    </row>
    <row r="25" spans="1:18" ht="12.75">
      <c r="A25" s="4"/>
      <c r="F25" s="5">
        <f t="shared" si="0"/>
        <v>0</v>
      </c>
      <c r="G25" s="5">
        <f t="shared" si="1"/>
        <v>120</v>
      </c>
      <c r="J25" s="5">
        <f t="shared" si="2"/>
        <v>0</v>
      </c>
      <c r="K25" s="5">
        <f t="shared" si="3"/>
        <v>100</v>
      </c>
      <c r="O25" s="11">
        <f t="shared" si="4"/>
        <v>0</v>
      </c>
      <c r="P25" s="11"/>
      <c r="Q25" s="5">
        <f t="shared" si="5"/>
        <v>220</v>
      </c>
      <c r="R25" s="9"/>
    </row>
    <row r="26" spans="1:18" ht="12.75">
      <c r="A26" s="4"/>
      <c r="F26" s="5">
        <f t="shared" si="0"/>
        <v>0</v>
      </c>
      <c r="G26" s="5">
        <f t="shared" si="1"/>
        <v>120</v>
      </c>
      <c r="J26" s="5">
        <f t="shared" si="2"/>
        <v>0</v>
      </c>
      <c r="K26" s="5">
        <f t="shared" si="3"/>
        <v>100</v>
      </c>
      <c r="O26" s="11">
        <f t="shared" si="4"/>
        <v>0</v>
      </c>
      <c r="P26" s="11"/>
      <c r="Q26" s="5">
        <f t="shared" si="5"/>
        <v>220</v>
      </c>
      <c r="R26" s="9"/>
    </row>
    <row r="27" spans="1:18" ht="12.75">
      <c r="A27" s="4"/>
      <c r="F27" s="5">
        <f t="shared" si="0"/>
        <v>0</v>
      </c>
      <c r="G27" s="5">
        <f t="shared" si="1"/>
        <v>120</v>
      </c>
      <c r="J27" s="5">
        <f t="shared" si="2"/>
        <v>0</v>
      </c>
      <c r="K27" s="5">
        <f t="shared" si="3"/>
        <v>100</v>
      </c>
      <c r="O27" s="11">
        <f t="shared" si="4"/>
        <v>0</v>
      </c>
      <c r="P27" s="11"/>
      <c r="Q27" s="5">
        <f t="shared" si="5"/>
        <v>220</v>
      </c>
      <c r="R27" s="9"/>
    </row>
  </sheetData>
  <sheetProtection/>
  <mergeCells count="4">
    <mergeCell ref="S1:W1"/>
    <mergeCell ref="D1:G1"/>
    <mergeCell ref="H1:K1"/>
    <mergeCell ref="L1:O1"/>
  </mergeCells>
  <printOptions/>
  <pageMargins left="0.75" right="0.75" top="1" bottom="1" header="0.5" footer="0.5"/>
  <pageSetup fitToHeight="1" fitToWidth="1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zoomScalePageLayoutView="0" workbookViewId="0" topLeftCell="A1">
      <pane xSplit="3" ySplit="2" topLeftCell="N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N29" sqref="N29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42.125" style="0" bestFit="1" customWidth="1"/>
    <col min="4" max="7" width="9.125" style="0" customWidth="1"/>
    <col min="12" max="12" width="11.25390625" style="0" customWidth="1"/>
    <col min="17" max="17" width="12.25390625" style="0" customWidth="1"/>
    <col min="20" max="20" width="10.125" style="0" customWidth="1"/>
  </cols>
  <sheetData>
    <row r="1" spans="4:16" ht="12.75">
      <c r="D1" s="25" t="s">
        <v>23</v>
      </c>
      <c r="E1" s="25"/>
      <c r="F1" s="25"/>
      <c r="G1" s="25"/>
      <c r="H1" s="25" t="s">
        <v>24</v>
      </c>
      <c r="I1" s="25"/>
      <c r="J1" s="25"/>
      <c r="K1" s="25"/>
      <c r="L1" s="25" t="s">
        <v>25</v>
      </c>
      <c r="M1" s="25"/>
      <c r="N1" s="25"/>
      <c r="O1" s="25"/>
      <c r="P1" s="23"/>
    </row>
    <row r="2" spans="1:18" ht="28.5" customHeight="1">
      <c r="A2" s="2" t="s">
        <v>0</v>
      </c>
      <c r="B2" s="2" t="s">
        <v>1</v>
      </c>
      <c r="C2" s="2" t="s">
        <v>2</v>
      </c>
      <c r="D2" s="3" t="s">
        <v>13</v>
      </c>
      <c r="E2" s="3" t="s">
        <v>14</v>
      </c>
      <c r="F2" s="2" t="s">
        <v>15</v>
      </c>
      <c r="G2" s="2" t="s">
        <v>16</v>
      </c>
      <c r="H2" s="3" t="s">
        <v>13</v>
      </c>
      <c r="I2" s="3" t="s">
        <v>14</v>
      </c>
      <c r="J2" s="2" t="s">
        <v>15</v>
      </c>
      <c r="K2" s="2" t="s">
        <v>17</v>
      </c>
      <c r="L2" s="2" t="s">
        <v>13</v>
      </c>
      <c r="M2" s="2" t="s">
        <v>18</v>
      </c>
      <c r="N2" s="2" t="s">
        <v>19</v>
      </c>
      <c r="O2" s="2" t="s">
        <v>20</v>
      </c>
      <c r="P2" s="2" t="s">
        <v>22</v>
      </c>
      <c r="Q2" s="2" t="s">
        <v>21</v>
      </c>
      <c r="R2" s="2" t="s">
        <v>22</v>
      </c>
    </row>
    <row r="3" spans="1:18" s="10" customFormat="1" ht="12.75">
      <c r="A3" s="4">
        <v>5503</v>
      </c>
      <c r="B3" t="s">
        <v>8</v>
      </c>
      <c r="C3" t="s">
        <v>78</v>
      </c>
      <c r="D3">
        <v>40.35</v>
      </c>
      <c r="E3">
        <v>20</v>
      </c>
      <c r="F3" s="5">
        <f aca="true" t="shared" si="0" ref="F3:F19">SUM(D3:E3)</f>
        <v>60.35</v>
      </c>
      <c r="G3" s="5">
        <f aca="true" t="shared" si="1" ref="G3:G19">120-F3</f>
        <v>59.65</v>
      </c>
      <c r="H3">
        <v>34.51</v>
      </c>
      <c r="I3">
        <v>0</v>
      </c>
      <c r="J3" s="5">
        <f aca="true" t="shared" si="2" ref="J3:J19">SUM(H3:I3)</f>
        <v>34.51</v>
      </c>
      <c r="K3" s="5">
        <f aca="true" t="shared" si="3" ref="K3:K19">100-J3</f>
        <v>65.49000000000001</v>
      </c>
      <c r="L3">
        <v>36.4</v>
      </c>
      <c r="M3">
        <v>33</v>
      </c>
      <c r="N3">
        <v>10</v>
      </c>
      <c r="O3" s="15">
        <f aca="true" t="shared" si="4" ref="O3:O19">SUM(M3,N3)</f>
        <v>43</v>
      </c>
      <c r="P3" s="12">
        <v>3</v>
      </c>
      <c r="Q3" s="5">
        <f aca="true" t="shared" si="5" ref="Q3:Q19">SUM(G3,K3,O3)</f>
        <v>168.14000000000001</v>
      </c>
      <c r="R3" s="8">
        <v>1</v>
      </c>
    </row>
    <row r="4" spans="1:18" ht="12.75">
      <c r="A4" s="21">
        <v>5509</v>
      </c>
      <c r="B4" s="13" t="s">
        <v>3</v>
      </c>
      <c r="C4" s="13" t="s">
        <v>75</v>
      </c>
      <c r="D4" s="5">
        <v>35.52</v>
      </c>
      <c r="E4" s="11">
        <v>5</v>
      </c>
      <c r="F4" s="22">
        <f t="shared" si="0"/>
        <v>40.52</v>
      </c>
      <c r="G4" s="22">
        <f t="shared" si="1"/>
        <v>79.47999999999999</v>
      </c>
      <c r="H4" s="5"/>
      <c r="I4" s="11">
        <v>100</v>
      </c>
      <c r="J4" s="22">
        <f t="shared" si="2"/>
        <v>100</v>
      </c>
      <c r="K4" s="22">
        <f t="shared" si="3"/>
        <v>0</v>
      </c>
      <c r="L4" s="5">
        <v>35.39</v>
      </c>
      <c r="M4" s="11">
        <v>41</v>
      </c>
      <c r="N4" s="11">
        <v>10</v>
      </c>
      <c r="O4" s="15">
        <f>SUM(M4,N4)</f>
        <v>51</v>
      </c>
      <c r="P4" s="12">
        <v>1</v>
      </c>
      <c r="Q4" s="22">
        <f aca="true" t="shared" si="6" ref="Q4:Q18">SUM(G4,K4,O4)</f>
        <v>130.48</v>
      </c>
      <c r="R4" s="8">
        <v>2</v>
      </c>
    </row>
    <row r="5" spans="1:18" ht="12.75">
      <c r="A5" s="4">
        <v>5506</v>
      </c>
      <c r="B5" t="s">
        <v>101</v>
      </c>
      <c r="C5" t="s">
        <v>129</v>
      </c>
      <c r="D5">
        <v>53.33</v>
      </c>
      <c r="E5" s="11">
        <v>20</v>
      </c>
      <c r="F5" s="5">
        <f t="shared" si="0"/>
        <v>73.33</v>
      </c>
      <c r="G5" s="5">
        <f t="shared" si="1"/>
        <v>46.67</v>
      </c>
      <c r="H5" s="5">
        <v>38</v>
      </c>
      <c r="I5" s="11">
        <v>10</v>
      </c>
      <c r="J5" s="5">
        <f t="shared" si="2"/>
        <v>48</v>
      </c>
      <c r="K5" s="5">
        <f t="shared" si="3"/>
        <v>52</v>
      </c>
      <c r="L5" s="5">
        <v>37</v>
      </c>
      <c r="M5" s="11">
        <v>28</v>
      </c>
      <c r="N5" s="11">
        <v>0</v>
      </c>
      <c r="O5" s="15">
        <f t="shared" si="4"/>
        <v>28</v>
      </c>
      <c r="P5" s="15">
        <v>9</v>
      </c>
      <c r="Q5" s="5">
        <f t="shared" si="5"/>
        <v>126.67</v>
      </c>
      <c r="R5" s="8">
        <v>3</v>
      </c>
    </row>
    <row r="6" spans="1:18" ht="12.75">
      <c r="A6" s="4">
        <v>5508</v>
      </c>
      <c r="B6" s="1" t="s">
        <v>36</v>
      </c>
      <c r="C6" s="1" t="s">
        <v>46</v>
      </c>
      <c r="D6" s="5">
        <v>36.49</v>
      </c>
      <c r="E6" s="11">
        <v>5</v>
      </c>
      <c r="F6" s="5">
        <f t="shared" si="0"/>
        <v>41.49</v>
      </c>
      <c r="G6" s="5">
        <f t="shared" si="1"/>
        <v>78.50999999999999</v>
      </c>
      <c r="H6" s="5"/>
      <c r="I6" s="11">
        <v>100</v>
      </c>
      <c r="J6" s="5">
        <f t="shared" si="2"/>
        <v>100</v>
      </c>
      <c r="K6" s="5">
        <f t="shared" si="3"/>
        <v>0</v>
      </c>
      <c r="L6" s="5">
        <v>36.38</v>
      </c>
      <c r="M6" s="11">
        <v>33</v>
      </c>
      <c r="N6" s="11">
        <v>10</v>
      </c>
      <c r="O6" s="15">
        <f t="shared" si="4"/>
        <v>43</v>
      </c>
      <c r="P6" s="12">
        <v>2</v>
      </c>
      <c r="Q6" s="5">
        <f t="shared" si="5"/>
        <v>121.50999999999999</v>
      </c>
      <c r="R6" s="10">
        <v>4</v>
      </c>
    </row>
    <row r="7" spans="1:18" ht="12.75">
      <c r="A7" s="4">
        <v>5510</v>
      </c>
      <c r="B7" s="1" t="s">
        <v>55</v>
      </c>
      <c r="C7" s="1" t="s">
        <v>65</v>
      </c>
      <c r="D7" s="5"/>
      <c r="E7" s="11">
        <v>120</v>
      </c>
      <c r="F7" s="5">
        <f t="shared" si="0"/>
        <v>120</v>
      </c>
      <c r="G7" s="5">
        <f t="shared" si="1"/>
        <v>0</v>
      </c>
      <c r="H7" s="5">
        <v>34.57</v>
      </c>
      <c r="I7" s="11">
        <v>0</v>
      </c>
      <c r="J7" s="5">
        <f t="shared" si="2"/>
        <v>34.57</v>
      </c>
      <c r="K7" s="5">
        <f t="shared" si="3"/>
        <v>65.43</v>
      </c>
      <c r="L7" s="5">
        <v>35.6</v>
      </c>
      <c r="M7" s="11">
        <v>32</v>
      </c>
      <c r="N7" s="11">
        <v>10</v>
      </c>
      <c r="O7" s="15">
        <f t="shared" si="4"/>
        <v>42</v>
      </c>
      <c r="P7" s="15">
        <v>4</v>
      </c>
      <c r="Q7" s="5">
        <f t="shared" si="5"/>
        <v>107.43</v>
      </c>
      <c r="R7">
        <v>5</v>
      </c>
    </row>
    <row r="8" spans="1:18" ht="12.75">
      <c r="A8" s="4">
        <v>5502</v>
      </c>
      <c r="B8" s="1" t="s">
        <v>70</v>
      </c>
      <c r="C8" s="1" t="s">
        <v>76</v>
      </c>
      <c r="D8" s="5">
        <v>45.91</v>
      </c>
      <c r="E8" s="11">
        <v>5</v>
      </c>
      <c r="F8" s="5">
        <f t="shared" si="0"/>
        <v>50.91</v>
      </c>
      <c r="G8" s="5">
        <f t="shared" si="1"/>
        <v>69.09</v>
      </c>
      <c r="H8" s="5"/>
      <c r="I8" s="11">
        <v>100</v>
      </c>
      <c r="J8" s="5">
        <f t="shared" si="2"/>
        <v>100</v>
      </c>
      <c r="K8" s="5">
        <f t="shared" si="3"/>
        <v>0</v>
      </c>
      <c r="L8" s="5">
        <v>38.54</v>
      </c>
      <c r="M8" s="11">
        <v>35</v>
      </c>
      <c r="N8" s="11">
        <v>0</v>
      </c>
      <c r="O8" s="15">
        <f t="shared" si="4"/>
        <v>35</v>
      </c>
      <c r="P8" s="15">
        <v>5</v>
      </c>
      <c r="Q8" s="5">
        <f t="shared" si="5"/>
        <v>104.09</v>
      </c>
      <c r="R8" s="10">
        <v>6</v>
      </c>
    </row>
    <row r="9" spans="1:23" ht="12.75">
      <c r="A9" s="4">
        <v>5513</v>
      </c>
      <c r="B9" s="1" t="s">
        <v>37</v>
      </c>
      <c r="C9" s="1" t="s">
        <v>38</v>
      </c>
      <c r="D9" s="5">
        <v>53.2</v>
      </c>
      <c r="E9" s="11">
        <v>0</v>
      </c>
      <c r="F9" s="5">
        <f t="shared" si="0"/>
        <v>53.2</v>
      </c>
      <c r="G9" s="5">
        <f t="shared" si="1"/>
        <v>66.8</v>
      </c>
      <c r="H9" s="5"/>
      <c r="I9" s="11">
        <v>100</v>
      </c>
      <c r="J9" s="5">
        <f t="shared" si="2"/>
        <v>100</v>
      </c>
      <c r="K9" s="5">
        <f t="shared" si="3"/>
        <v>0</v>
      </c>
      <c r="L9" s="5">
        <v>40.75</v>
      </c>
      <c r="M9" s="11">
        <v>29</v>
      </c>
      <c r="N9" s="11">
        <v>0</v>
      </c>
      <c r="O9" s="15">
        <f t="shared" si="4"/>
        <v>29</v>
      </c>
      <c r="P9" s="15">
        <v>8</v>
      </c>
      <c r="Q9" s="5">
        <f t="shared" si="5"/>
        <v>95.8</v>
      </c>
      <c r="R9">
        <v>7</v>
      </c>
      <c r="W9" s="8"/>
    </row>
    <row r="10" spans="1:18" ht="12.75">
      <c r="A10" s="4">
        <v>5507</v>
      </c>
      <c r="B10" s="1" t="s">
        <v>80</v>
      </c>
      <c r="C10" s="1" t="s">
        <v>130</v>
      </c>
      <c r="D10" s="5">
        <v>46.61</v>
      </c>
      <c r="E10" s="11">
        <v>5</v>
      </c>
      <c r="F10" s="5">
        <f t="shared" si="0"/>
        <v>51.61</v>
      </c>
      <c r="G10" s="5">
        <f t="shared" si="1"/>
        <v>68.39</v>
      </c>
      <c r="H10" s="5"/>
      <c r="I10" s="11">
        <v>100</v>
      </c>
      <c r="J10" s="5">
        <f t="shared" si="2"/>
        <v>100</v>
      </c>
      <c r="K10" s="5">
        <f t="shared" si="3"/>
        <v>0</v>
      </c>
      <c r="L10" s="5">
        <v>39.21</v>
      </c>
      <c r="M10" s="11">
        <v>24</v>
      </c>
      <c r="N10" s="11">
        <v>0</v>
      </c>
      <c r="O10" s="15">
        <f t="shared" si="4"/>
        <v>24</v>
      </c>
      <c r="P10" s="15">
        <v>12</v>
      </c>
      <c r="Q10" s="5">
        <f t="shared" si="5"/>
        <v>92.39</v>
      </c>
      <c r="R10" s="10">
        <v>8</v>
      </c>
    </row>
    <row r="11" spans="1:18" ht="12.75">
      <c r="A11" s="4">
        <v>5514</v>
      </c>
      <c r="B11" t="s">
        <v>110</v>
      </c>
      <c r="C11" t="s">
        <v>133</v>
      </c>
      <c r="E11" s="11">
        <v>120</v>
      </c>
      <c r="F11" s="5">
        <f t="shared" si="0"/>
        <v>120</v>
      </c>
      <c r="G11" s="5">
        <f t="shared" si="1"/>
        <v>0</v>
      </c>
      <c r="H11" s="5">
        <v>43.74</v>
      </c>
      <c r="I11" s="11">
        <v>0</v>
      </c>
      <c r="J11" s="5">
        <f t="shared" si="2"/>
        <v>43.74</v>
      </c>
      <c r="K11" s="5">
        <f t="shared" si="3"/>
        <v>56.26</v>
      </c>
      <c r="L11" s="5">
        <v>38.69</v>
      </c>
      <c r="M11" s="11">
        <v>31</v>
      </c>
      <c r="N11" s="11">
        <v>0</v>
      </c>
      <c r="O11" s="15">
        <f t="shared" si="4"/>
        <v>31</v>
      </c>
      <c r="P11" s="15">
        <v>6</v>
      </c>
      <c r="Q11" s="5">
        <f t="shared" si="5"/>
        <v>87.25999999999999</v>
      </c>
      <c r="R11">
        <v>9</v>
      </c>
    </row>
    <row r="12" spans="1:18" ht="12.75">
      <c r="A12" s="4">
        <v>5511</v>
      </c>
      <c r="B12" t="s">
        <v>67</v>
      </c>
      <c r="C12" t="s">
        <v>131</v>
      </c>
      <c r="E12" s="11">
        <v>120</v>
      </c>
      <c r="F12" s="5">
        <f>SUM(D12:E12)</f>
        <v>120</v>
      </c>
      <c r="G12" s="5">
        <f>120-F12</f>
        <v>0</v>
      </c>
      <c r="H12">
        <v>48.35</v>
      </c>
      <c r="I12" s="11">
        <v>5</v>
      </c>
      <c r="J12" s="5">
        <f>SUM(H12:I12)</f>
        <v>53.35</v>
      </c>
      <c r="K12" s="5">
        <f>100-J12</f>
        <v>46.65</v>
      </c>
      <c r="L12" s="5">
        <v>41.25</v>
      </c>
      <c r="M12" s="11">
        <v>28</v>
      </c>
      <c r="N12" s="11">
        <v>0</v>
      </c>
      <c r="O12" s="15">
        <f>SUM(M12,N12)</f>
        <v>28</v>
      </c>
      <c r="P12" s="15">
        <v>10</v>
      </c>
      <c r="Q12" s="5">
        <f>SUM(G12,K12,O12)</f>
        <v>74.65</v>
      </c>
      <c r="R12" s="10">
        <v>10</v>
      </c>
    </row>
    <row r="13" spans="1:18" ht="12.75">
      <c r="A13" s="4">
        <v>5512</v>
      </c>
      <c r="B13" t="s">
        <v>117</v>
      </c>
      <c r="C13" t="s">
        <v>132</v>
      </c>
      <c r="D13" s="5"/>
      <c r="E13" s="11">
        <v>120</v>
      </c>
      <c r="F13" s="5">
        <f t="shared" si="0"/>
        <v>120</v>
      </c>
      <c r="G13" s="5">
        <f t="shared" si="1"/>
        <v>0</v>
      </c>
      <c r="H13">
        <v>34.49</v>
      </c>
      <c r="I13" s="11">
        <v>10</v>
      </c>
      <c r="J13" s="5">
        <f t="shared" si="2"/>
        <v>44.49</v>
      </c>
      <c r="K13" s="5">
        <f t="shared" si="3"/>
        <v>55.51</v>
      </c>
      <c r="L13" s="5">
        <v>38.07</v>
      </c>
      <c r="M13" s="11">
        <v>18</v>
      </c>
      <c r="N13" s="11">
        <v>0</v>
      </c>
      <c r="O13" s="15">
        <f t="shared" si="4"/>
        <v>18</v>
      </c>
      <c r="P13" s="15">
        <v>13</v>
      </c>
      <c r="Q13" s="5">
        <f t="shared" si="6"/>
        <v>73.50999999999999</v>
      </c>
      <c r="R13">
        <v>11</v>
      </c>
    </row>
    <row r="14" spans="1:18" ht="12.75">
      <c r="A14" s="4">
        <v>5501</v>
      </c>
      <c r="B14" s="10" t="s">
        <v>125</v>
      </c>
      <c r="C14" t="s">
        <v>126</v>
      </c>
      <c r="D14" s="5"/>
      <c r="E14" s="11">
        <v>120</v>
      </c>
      <c r="F14" s="5">
        <f t="shared" si="0"/>
        <v>120</v>
      </c>
      <c r="G14" s="5">
        <f t="shared" si="1"/>
        <v>0</v>
      </c>
      <c r="H14" s="5"/>
      <c r="I14" s="11">
        <v>100</v>
      </c>
      <c r="J14" s="5">
        <f t="shared" si="2"/>
        <v>100</v>
      </c>
      <c r="K14" s="5">
        <f t="shared" si="3"/>
        <v>0</v>
      </c>
      <c r="L14" s="5">
        <v>38.58</v>
      </c>
      <c r="M14" s="11">
        <v>29</v>
      </c>
      <c r="N14" s="11">
        <v>0</v>
      </c>
      <c r="O14" s="15">
        <f t="shared" si="4"/>
        <v>29</v>
      </c>
      <c r="P14" s="15">
        <v>7</v>
      </c>
      <c r="Q14" s="5">
        <f t="shared" si="6"/>
        <v>29</v>
      </c>
      <c r="R14" s="10">
        <v>12</v>
      </c>
    </row>
    <row r="15" spans="1:18" ht="12.75">
      <c r="A15" s="4">
        <v>5504</v>
      </c>
      <c r="B15" s="1" t="s">
        <v>49</v>
      </c>
      <c r="C15" s="1" t="s">
        <v>127</v>
      </c>
      <c r="D15" s="5"/>
      <c r="E15" s="11">
        <v>120</v>
      </c>
      <c r="F15" s="5">
        <f t="shared" si="0"/>
        <v>120</v>
      </c>
      <c r="G15" s="5">
        <f t="shared" si="1"/>
        <v>0</v>
      </c>
      <c r="H15" s="5"/>
      <c r="I15" s="11">
        <v>100</v>
      </c>
      <c r="J15" s="5">
        <f t="shared" si="2"/>
        <v>100</v>
      </c>
      <c r="K15" s="5">
        <f t="shared" si="3"/>
        <v>0</v>
      </c>
      <c r="L15" s="5">
        <v>47.55</v>
      </c>
      <c r="M15" s="11">
        <v>28</v>
      </c>
      <c r="N15" s="11">
        <v>0</v>
      </c>
      <c r="O15" s="15">
        <f t="shared" si="4"/>
        <v>28</v>
      </c>
      <c r="P15" s="15">
        <v>11</v>
      </c>
      <c r="Q15" s="5">
        <f t="shared" si="6"/>
        <v>28</v>
      </c>
      <c r="R15">
        <v>13</v>
      </c>
    </row>
    <row r="16" spans="1:18" ht="12.75">
      <c r="A16" s="4">
        <v>5505</v>
      </c>
      <c r="B16" s="1" t="s">
        <v>66</v>
      </c>
      <c r="C16" s="1" t="s">
        <v>128</v>
      </c>
      <c r="D16" s="5"/>
      <c r="E16" s="11">
        <v>120</v>
      </c>
      <c r="F16" s="5">
        <f t="shared" si="0"/>
        <v>120</v>
      </c>
      <c r="G16" s="5">
        <f t="shared" si="1"/>
        <v>0</v>
      </c>
      <c r="H16" s="5">
        <v>35.19</v>
      </c>
      <c r="I16" s="11">
        <v>5</v>
      </c>
      <c r="J16" s="5">
        <f t="shared" si="2"/>
        <v>40.19</v>
      </c>
      <c r="K16" s="5">
        <f t="shared" si="3"/>
        <v>59.81</v>
      </c>
      <c r="L16" s="5" t="s">
        <v>100</v>
      </c>
      <c r="M16" s="11"/>
      <c r="N16" s="11"/>
      <c r="O16" s="15">
        <f t="shared" si="4"/>
        <v>0</v>
      </c>
      <c r="P16" s="15" t="s">
        <v>141</v>
      </c>
      <c r="Q16" s="5">
        <f t="shared" si="6"/>
        <v>59.81</v>
      </c>
      <c r="R16" t="s">
        <v>141</v>
      </c>
    </row>
    <row r="17" spans="1:18" ht="12.75">
      <c r="A17" s="4">
        <v>5515</v>
      </c>
      <c r="B17" t="s">
        <v>134</v>
      </c>
      <c r="C17" t="s">
        <v>135</v>
      </c>
      <c r="E17" s="11">
        <v>120</v>
      </c>
      <c r="F17" s="5">
        <f t="shared" si="0"/>
        <v>120</v>
      </c>
      <c r="G17" s="5">
        <f t="shared" si="1"/>
        <v>0</v>
      </c>
      <c r="I17" s="11">
        <v>100</v>
      </c>
      <c r="J17" s="5">
        <f t="shared" si="2"/>
        <v>100</v>
      </c>
      <c r="K17" s="5">
        <f t="shared" si="3"/>
        <v>0</v>
      </c>
      <c r="L17" t="s">
        <v>100</v>
      </c>
      <c r="O17" s="15">
        <f t="shared" si="4"/>
        <v>0</v>
      </c>
      <c r="P17" s="15" t="s">
        <v>141</v>
      </c>
      <c r="Q17" s="5">
        <f t="shared" si="6"/>
        <v>0</v>
      </c>
      <c r="R17" t="s">
        <v>141</v>
      </c>
    </row>
    <row r="18" spans="1:17" ht="12.75">
      <c r="A18" s="4"/>
      <c r="F18" s="5">
        <f t="shared" si="0"/>
        <v>0</v>
      </c>
      <c r="G18" s="5">
        <f t="shared" si="1"/>
        <v>120</v>
      </c>
      <c r="J18" s="5">
        <f t="shared" si="2"/>
        <v>0</v>
      </c>
      <c r="K18" s="5">
        <f t="shared" si="3"/>
        <v>100</v>
      </c>
      <c r="O18" s="15">
        <f t="shared" si="4"/>
        <v>0</v>
      </c>
      <c r="P18" s="15"/>
      <c r="Q18" s="5">
        <f t="shared" si="6"/>
        <v>220</v>
      </c>
    </row>
    <row r="19" spans="1:18" ht="12.75">
      <c r="A19" s="4"/>
      <c r="F19" s="5">
        <f t="shared" si="0"/>
        <v>0</v>
      </c>
      <c r="G19" s="5">
        <f t="shared" si="1"/>
        <v>120</v>
      </c>
      <c r="J19" s="5">
        <f t="shared" si="2"/>
        <v>0</v>
      </c>
      <c r="K19" s="5">
        <f t="shared" si="3"/>
        <v>100</v>
      </c>
      <c r="O19" s="15">
        <f t="shared" si="4"/>
        <v>0</v>
      </c>
      <c r="P19" s="15"/>
      <c r="Q19" s="5">
        <f t="shared" si="5"/>
        <v>220</v>
      </c>
      <c r="R19" s="6"/>
    </row>
  </sheetData>
  <sheetProtection/>
  <mergeCells count="3">
    <mergeCell ref="D1:G1"/>
    <mergeCell ref="H1:K1"/>
    <mergeCell ref="L1:O1"/>
  </mergeCells>
  <printOptions/>
  <pageMargins left="0.75" right="0.75" top="1" bottom="1" header="0.5" footer="0.5"/>
  <pageSetup fitToHeight="1" fitToWidth="1"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PageLayoutView="0" workbookViewId="0" topLeftCell="A1">
      <pane xSplit="3" ySplit="2" topLeftCell="L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R32"/>
    </sheetView>
  </sheetViews>
  <sheetFormatPr defaultColWidth="9.00390625" defaultRowHeight="12.75"/>
  <cols>
    <col min="1" max="1" width="11.25390625" style="6" customWidth="1"/>
    <col min="2" max="2" width="22.125" style="0" bestFit="1" customWidth="1"/>
    <col min="3" max="3" width="32.875" style="0" bestFit="1" customWidth="1"/>
    <col min="4" max="7" width="9.125" style="0" customWidth="1"/>
    <col min="12" max="12" width="11.75390625" style="0" customWidth="1"/>
    <col min="17" max="17" width="12.25390625" style="0" customWidth="1"/>
    <col min="20" max="20" width="10.125" style="0" customWidth="1"/>
  </cols>
  <sheetData>
    <row r="1" spans="4:16" ht="12.75">
      <c r="D1" s="25" t="s">
        <v>23</v>
      </c>
      <c r="E1" s="25"/>
      <c r="F1" s="25"/>
      <c r="G1" s="25"/>
      <c r="H1" s="25" t="s">
        <v>24</v>
      </c>
      <c r="I1" s="25"/>
      <c r="J1" s="25"/>
      <c r="K1" s="25"/>
      <c r="L1" s="25" t="s">
        <v>25</v>
      </c>
      <c r="M1" s="25"/>
      <c r="N1" s="25"/>
      <c r="O1" s="25"/>
      <c r="P1" s="23"/>
    </row>
    <row r="2" spans="1:18" ht="28.5" customHeight="1">
      <c r="A2" s="18" t="s">
        <v>0</v>
      </c>
      <c r="B2" s="2" t="s">
        <v>1</v>
      </c>
      <c r="C2" s="2" t="s">
        <v>2</v>
      </c>
      <c r="D2" s="3" t="s">
        <v>13</v>
      </c>
      <c r="E2" s="3" t="s">
        <v>14</v>
      </c>
      <c r="F2" s="2" t="s">
        <v>15</v>
      </c>
      <c r="G2" s="2" t="s">
        <v>16</v>
      </c>
      <c r="H2" s="3" t="s">
        <v>13</v>
      </c>
      <c r="I2" s="3" t="s">
        <v>14</v>
      </c>
      <c r="J2" s="2" t="s">
        <v>15</v>
      </c>
      <c r="K2" s="2" t="s">
        <v>17</v>
      </c>
      <c r="L2" s="2" t="s">
        <v>13</v>
      </c>
      <c r="M2" s="2" t="s">
        <v>18</v>
      </c>
      <c r="N2" s="2" t="s">
        <v>19</v>
      </c>
      <c r="O2" s="2" t="s">
        <v>20</v>
      </c>
      <c r="P2" s="2" t="s">
        <v>22</v>
      </c>
      <c r="Q2" s="2" t="s">
        <v>21</v>
      </c>
      <c r="R2" s="2" t="s">
        <v>22</v>
      </c>
    </row>
    <row r="3" spans="1:18" ht="12.75">
      <c r="A3" s="19">
        <v>4030</v>
      </c>
      <c r="B3" s="1" t="s">
        <v>3</v>
      </c>
      <c r="C3" s="1" t="s">
        <v>45</v>
      </c>
      <c r="D3" s="5">
        <v>39.01</v>
      </c>
      <c r="E3" s="11">
        <v>0</v>
      </c>
      <c r="F3" s="5">
        <f aca="true" t="shared" si="0" ref="F3:F32">SUM(D3:E3)</f>
        <v>39.01</v>
      </c>
      <c r="G3" s="5">
        <f aca="true" t="shared" si="1" ref="G3:G30">120-F3</f>
        <v>80.99000000000001</v>
      </c>
      <c r="H3" s="5">
        <v>34.99</v>
      </c>
      <c r="I3" s="11">
        <v>0</v>
      </c>
      <c r="J3" s="5">
        <f>SUM(H3:I3)</f>
        <v>34.99</v>
      </c>
      <c r="K3" s="5">
        <f aca="true" t="shared" si="2" ref="K3:K32">100-J3</f>
        <v>65.00999999999999</v>
      </c>
      <c r="L3" s="5">
        <v>37.69</v>
      </c>
      <c r="M3" s="11">
        <v>33</v>
      </c>
      <c r="N3" s="11">
        <v>10</v>
      </c>
      <c r="O3" s="11">
        <f aca="true" t="shared" si="3" ref="O3:O32">SUM(M3,N3)</f>
        <v>43</v>
      </c>
      <c r="P3" s="15">
        <v>5</v>
      </c>
      <c r="Q3" s="5">
        <f aca="true" t="shared" si="4" ref="Q3:Q31">SUM(G3,K3,O3)</f>
        <v>189</v>
      </c>
      <c r="R3" s="12">
        <v>1</v>
      </c>
    </row>
    <row r="4" spans="1:18" ht="12.75">
      <c r="A4" s="19">
        <v>4011</v>
      </c>
      <c r="B4" s="1" t="s">
        <v>80</v>
      </c>
      <c r="C4" s="1" t="s">
        <v>81</v>
      </c>
      <c r="D4" s="5">
        <v>37.7</v>
      </c>
      <c r="E4" s="11">
        <v>10</v>
      </c>
      <c r="F4" s="5">
        <f>SUM(D4:E4)</f>
        <v>47.7</v>
      </c>
      <c r="G4" s="5">
        <f aca="true" t="shared" si="5" ref="G4:G9">120-F4</f>
        <v>72.3</v>
      </c>
      <c r="H4" s="5">
        <v>34.3</v>
      </c>
      <c r="I4" s="11">
        <v>0</v>
      </c>
      <c r="J4" s="5">
        <f>SUM(H4:I4)</f>
        <v>34.3</v>
      </c>
      <c r="K4" s="5">
        <f>100-J4</f>
        <v>65.7</v>
      </c>
      <c r="L4" s="5">
        <v>36.25</v>
      </c>
      <c r="M4" s="11">
        <v>40</v>
      </c>
      <c r="N4" s="11">
        <v>10</v>
      </c>
      <c r="O4" s="11">
        <f>SUM(M4,N4)</f>
        <v>50</v>
      </c>
      <c r="P4" s="12">
        <v>1</v>
      </c>
      <c r="Q4" s="5">
        <f t="shared" si="4"/>
        <v>188</v>
      </c>
      <c r="R4" s="7">
        <v>2</v>
      </c>
    </row>
    <row r="5" spans="1:18" ht="12.75">
      <c r="A5" s="19">
        <v>4003</v>
      </c>
      <c r="B5" t="s">
        <v>5</v>
      </c>
      <c r="C5" t="s">
        <v>57</v>
      </c>
      <c r="D5" s="5">
        <v>40.09</v>
      </c>
      <c r="E5" s="11">
        <v>0</v>
      </c>
      <c r="F5" s="5">
        <f aca="true" t="shared" si="6" ref="F5:F13">SUM(D5:E5)</f>
        <v>40.09</v>
      </c>
      <c r="G5" s="5">
        <f t="shared" si="5"/>
        <v>79.91</v>
      </c>
      <c r="H5" s="5">
        <v>36.6</v>
      </c>
      <c r="I5" s="11">
        <v>0</v>
      </c>
      <c r="J5" s="5">
        <f>SUM(H5:I5)</f>
        <v>36.6</v>
      </c>
      <c r="K5" s="5">
        <f aca="true" t="shared" si="7" ref="K5:K13">100-J5</f>
        <v>63.4</v>
      </c>
      <c r="L5">
        <v>39.22</v>
      </c>
      <c r="M5" s="11">
        <v>29</v>
      </c>
      <c r="N5" s="11">
        <v>10</v>
      </c>
      <c r="O5" s="11">
        <f t="shared" si="3"/>
        <v>39</v>
      </c>
      <c r="P5" s="11">
        <v>11</v>
      </c>
      <c r="Q5" s="5">
        <f t="shared" si="4"/>
        <v>182.31</v>
      </c>
      <c r="R5" s="12">
        <v>3</v>
      </c>
    </row>
    <row r="6" spans="1:18" ht="12.75">
      <c r="A6" s="19">
        <v>4022</v>
      </c>
      <c r="B6" s="1" t="s">
        <v>30</v>
      </c>
      <c r="C6" s="1" t="s">
        <v>64</v>
      </c>
      <c r="D6" s="5">
        <v>36.49</v>
      </c>
      <c r="E6" s="11">
        <v>0</v>
      </c>
      <c r="F6" s="5">
        <f t="shared" si="6"/>
        <v>36.49</v>
      </c>
      <c r="G6" s="5">
        <f t="shared" si="5"/>
        <v>83.50999999999999</v>
      </c>
      <c r="H6" s="5">
        <v>33.71</v>
      </c>
      <c r="I6" s="11">
        <v>0</v>
      </c>
      <c r="J6" s="5">
        <f aca="true" t="shared" si="8" ref="J6:J31">SUM(H6:I6)</f>
        <v>33.71</v>
      </c>
      <c r="K6" s="5">
        <f t="shared" si="7"/>
        <v>66.28999999999999</v>
      </c>
      <c r="L6" s="5">
        <v>42</v>
      </c>
      <c r="M6" s="11">
        <v>31</v>
      </c>
      <c r="N6" s="11">
        <v>0</v>
      </c>
      <c r="O6" s="11">
        <f t="shared" si="3"/>
        <v>31</v>
      </c>
      <c r="P6" s="11">
        <v>19</v>
      </c>
      <c r="Q6" s="5">
        <f t="shared" si="4"/>
        <v>180.79999999999998</v>
      </c>
      <c r="R6" s="9">
        <v>4</v>
      </c>
    </row>
    <row r="7" spans="1:18" ht="12.75">
      <c r="A7" s="19">
        <v>4016</v>
      </c>
      <c r="B7" s="1" t="s">
        <v>3</v>
      </c>
      <c r="C7" s="1" t="s">
        <v>27</v>
      </c>
      <c r="D7" s="5">
        <v>40.43</v>
      </c>
      <c r="E7" s="11">
        <v>0</v>
      </c>
      <c r="F7" s="5">
        <f t="shared" si="6"/>
        <v>40.43</v>
      </c>
      <c r="G7" s="5">
        <f t="shared" si="5"/>
        <v>79.57</v>
      </c>
      <c r="H7" s="5">
        <v>41.36</v>
      </c>
      <c r="I7" s="11">
        <v>5</v>
      </c>
      <c r="J7" s="5">
        <f>SUM(H7:I7)</f>
        <v>46.36</v>
      </c>
      <c r="K7" s="5">
        <f t="shared" si="7"/>
        <v>53.64</v>
      </c>
      <c r="L7" s="5">
        <v>37.83</v>
      </c>
      <c r="M7" s="11">
        <v>34</v>
      </c>
      <c r="N7" s="11">
        <v>10</v>
      </c>
      <c r="O7" s="11">
        <f t="shared" si="3"/>
        <v>44</v>
      </c>
      <c r="P7" s="15">
        <v>4</v>
      </c>
      <c r="Q7" s="5">
        <f>SUM(G7,K7,O7)</f>
        <v>177.20999999999998</v>
      </c>
      <c r="R7" s="15">
        <v>5</v>
      </c>
    </row>
    <row r="8" spans="1:18" ht="12.75">
      <c r="A8" s="19">
        <v>4009</v>
      </c>
      <c r="B8" s="1" t="s">
        <v>117</v>
      </c>
      <c r="C8" s="1" t="s">
        <v>118</v>
      </c>
      <c r="D8" s="5">
        <v>43.92</v>
      </c>
      <c r="E8" s="11">
        <v>5</v>
      </c>
      <c r="F8" s="5">
        <f t="shared" si="6"/>
        <v>48.92</v>
      </c>
      <c r="G8" s="5">
        <f t="shared" si="5"/>
        <v>71.08</v>
      </c>
      <c r="H8" s="5">
        <v>36.29</v>
      </c>
      <c r="I8" s="11">
        <v>0</v>
      </c>
      <c r="J8" s="5">
        <f>SUM(H8:I8)</f>
        <v>36.29</v>
      </c>
      <c r="K8" s="5">
        <f t="shared" si="7"/>
        <v>63.71</v>
      </c>
      <c r="L8" s="5">
        <v>36.93</v>
      </c>
      <c r="M8" s="11">
        <v>32</v>
      </c>
      <c r="N8" s="11">
        <v>10</v>
      </c>
      <c r="O8" s="11">
        <f t="shared" si="3"/>
        <v>42</v>
      </c>
      <c r="P8" s="11">
        <v>6</v>
      </c>
      <c r="Q8" s="5">
        <f t="shared" si="4"/>
        <v>176.79</v>
      </c>
      <c r="R8" s="9">
        <v>6</v>
      </c>
    </row>
    <row r="9" spans="1:18" ht="12.75">
      <c r="A9" s="19">
        <v>4023</v>
      </c>
      <c r="B9" s="1" t="s">
        <v>122</v>
      </c>
      <c r="C9" s="1" t="s">
        <v>26</v>
      </c>
      <c r="D9" s="5">
        <v>38.88</v>
      </c>
      <c r="E9" s="11">
        <v>0</v>
      </c>
      <c r="F9" s="5">
        <f t="shared" si="6"/>
        <v>38.88</v>
      </c>
      <c r="G9" s="5">
        <f t="shared" si="5"/>
        <v>81.12</v>
      </c>
      <c r="H9" s="5">
        <v>41.55</v>
      </c>
      <c r="I9" s="11">
        <v>10</v>
      </c>
      <c r="J9" s="5">
        <f>SUM(H9:I9)</f>
        <v>51.55</v>
      </c>
      <c r="K9" s="5">
        <f t="shared" si="7"/>
        <v>48.45</v>
      </c>
      <c r="L9" s="5">
        <v>36.4</v>
      </c>
      <c r="M9" s="11">
        <v>37</v>
      </c>
      <c r="N9" s="11">
        <v>10</v>
      </c>
      <c r="O9" s="11">
        <f t="shared" si="3"/>
        <v>47</v>
      </c>
      <c r="P9" s="12">
        <v>3</v>
      </c>
      <c r="Q9" s="5">
        <f t="shared" si="4"/>
        <v>176.57</v>
      </c>
      <c r="R9" s="15">
        <v>7</v>
      </c>
    </row>
    <row r="10" spans="1:18" ht="12.75">
      <c r="A10" s="19">
        <v>4026</v>
      </c>
      <c r="B10" s="1" t="s">
        <v>84</v>
      </c>
      <c r="C10" s="1" t="s">
        <v>124</v>
      </c>
      <c r="D10" s="5">
        <v>41.16</v>
      </c>
      <c r="E10" s="11">
        <v>15</v>
      </c>
      <c r="F10" s="5">
        <f t="shared" si="0"/>
        <v>56.16</v>
      </c>
      <c r="G10" s="5">
        <f t="shared" si="1"/>
        <v>63.84</v>
      </c>
      <c r="H10" s="5">
        <v>36.27</v>
      </c>
      <c r="I10" s="11">
        <v>0</v>
      </c>
      <c r="J10" s="5">
        <f t="shared" si="8"/>
        <v>36.27</v>
      </c>
      <c r="K10" s="5">
        <f t="shared" si="2"/>
        <v>63.73</v>
      </c>
      <c r="L10" s="5">
        <v>38</v>
      </c>
      <c r="M10" s="11">
        <v>32</v>
      </c>
      <c r="N10" s="11">
        <v>10</v>
      </c>
      <c r="O10" s="11">
        <f t="shared" si="3"/>
        <v>42</v>
      </c>
      <c r="P10" s="11">
        <v>8</v>
      </c>
      <c r="Q10" s="5">
        <f t="shared" si="4"/>
        <v>169.57</v>
      </c>
      <c r="R10" s="9">
        <v>8</v>
      </c>
    </row>
    <row r="11" spans="1:18" ht="12.75">
      <c r="A11" s="19">
        <v>4014</v>
      </c>
      <c r="B11" s="1" t="s">
        <v>31</v>
      </c>
      <c r="C11" s="1" t="s">
        <v>32</v>
      </c>
      <c r="D11" s="5">
        <v>42.7</v>
      </c>
      <c r="E11" s="11">
        <v>0</v>
      </c>
      <c r="F11" s="5">
        <f t="shared" si="0"/>
        <v>42.7</v>
      </c>
      <c r="G11" s="5">
        <f t="shared" si="1"/>
        <v>77.3</v>
      </c>
      <c r="H11" s="5">
        <v>36.22</v>
      </c>
      <c r="I11" s="11">
        <v>0</v>
      </c>
      <c r="J11" s="5">
        <f t="shared" si="8"/>
        <v>36.22</v>
      </c>
      <c r="K11" s="5">
        <f t="shared" si="2"/>
        <v>63.78</v>
      </c>
      <c r="L11" s="5">
        <v>41.93</v>
      </c>
      <c r="M11" s="11">
        <v>25</v>
      </c>
      <c r="N11" s="11">
        <v>0</v>
      </c>
      <c r="O11" s="11">
        <f t="shared" si="3"/>
        <v>25</v>
      </c>
      <c r="P11" s="15">
        <v>22</v>
      </c>
      <c r="Q11" s="5">
        <f t="shared" si="4"/>
        <v>166.07999999999998</v>
      </c>
      <c r="R11" s="15">
        <v>9</v>
      </c>
    </row>
    <row r="12" spans="1:18" ht="12.75">
      <c r="A12" s="19">
        <v>4010</v>
      </c>
      <c r="B12" t="s">
        <v>33</v>
      </c>
      <c r="C12" t="s">
        <v>88</v>
      </c>
      <c r="D12" s="5">
        <v>42.47</v>
      </c>
      <c r="E12" s="11">
        <v>5</v>
      </c>
      <c r="F12" s="5">
        <f t="shared" si="0"/>
        <v>47.47</v>
      </c>
      <c r="G12" s="5">
        <f t="shared" si="1"/>
        <v>72.53</v>
      </c>
      <c r="H12" s="5">
        <v>38.15</v>
      </c>
      <c r="I12" s="11">
        <v>0</v>
      </c>
      <c r="J12" s="5">
        <f t="shared" si="8"/>
        <v>38.15</v>
      </c>
      <c r="K12" s="5">
        <f t="shared" si="2"/>
        <v>61.85</v>
      </c>
      <c r="L12" s="5">
        <v>39.23</v>
      </c>
      <c r="M12" s="11">
        <v>21</v>
      </c>
      <c r="N12" s="11">
        <v>10</v>
      </c>
      <c r="O12" s="11">
        <f t="shared" si="3"/>
        <v>31</v>
      </c>
      <c r="P12" s="11">
        <v>17</v>
      </c>
      <c r="Q12" s="5">
        <f t="shared" si="4"/>
        <v>165.38</v>
      </c>
      <c r="R12" s="9">
        <v>10</v>
      </c>
    </row>
    <row r="13" spans="1:18" ht="13.5" customHeight="1">
      <c r="A13" s="19">
        <v>4028</v>
      </c>
      <c r="B13" s="1" t="s">
        <v>34</v>
      </c>
      <c r="C13" s="1" t="s">
        <v>35</v>
      </c>
      <c r="D13" s="5">
        <v>48.81</v>
      </c>
      <c r="E13" s="11">
        <v>0</v>
      </c>
      <c r="F13" s="5">
        <f t="shared" si="6"/>
        <v>48.81</v>
      </c>
      <c r="G13" s="5">
        <f t="shared" si="1"/>
        <v>71.19</v>
      </c>
      <c r="H13" s="5">
        <v>40.26</v>
      </c>
      <c r="I13" s="11">
        <v>0</v>
      </c>
      <c r="J13" s="5">
        <f>SUM(H13:I13)</f>
        <v>40.26</v>
      </c>
      <c r="K13" s="5">
        <f t="shared" si="7"/>
        <v>59.74</v>
      </c>
      <c r="L13" s="5">
        <v>42.23</v>
      </c>
      <c r="M13" s="11">
        <v>24</v>
      </c>
      <c r="N13" s="11">
        <v>10</v>
      </c>
      <c r="O13" s="11">
        <f t="shared" si="3"/>
        <v>34</v>
      </c>
      <c r="P13" s="15">
        <v>14</v>
      </c>
      <c r="Q13" s="5">
        <f t="shared" si="4"/>
        <v>164.93</v>
      </c>
      <c r="R13" s="15">
        <v>11</v>
      </c>
    </row>
    <row r="14" spans="1:18" ht="12.75">
      <c r="A14" s="19">
        <v>4024</v>
      </c>
      <c r="B14" s="1" t="s">
        <v>82</v>
      </c>
      <c r="C14" s="1" t="s">
        <v>83</v>
      </c>
      <c r="D14" s="5">
        <v>43.95</v>
      </c>
      <c r="E14" s="11">
        <v>5</v>
      </c>
      <c r="F14" s="5">
        <f t="shared" si="0"/>
        <v>48.95</v>
      </c>
      <c r="G14" s="5">
        <f t="shared" si="1"/>
        <v>71.05</v>
      </c>
      <c r="H14" s="5">
        <v>41.3</v>
      </c>
      <c r="I14" s="11">
        <v>5</v>
      </c>
      <c r="J14" s="5">
        <f t="shared" si="8"/>
        <v>46.3</v>
      </c>
      <c r="K14" s="5">
        <f t="shared" si="2"/>
        <v>53.7</v>
      </c>
      <c r="L14" s="5">
        <v>39.48</v>
      </c>
      <c r="M14" s="11">
        <v>24</v>
      </c>
      <c r="N14" s="11">
        <v>10</v>
      </c>
      <c r="O14" s="11">
        <f t="shared" si="3"/>
        <v>34</v>
      </c>
      <c r="P14" s="11">
        <v>13</v>
      </c>
      <c r="Q14" s="5">
        <f t="shared" si="4"/>
        <v>158.75</v>
      </c>
      <c r="R14" s="9">
        <v>12</v>
      </c>
    </row>
    <row r="15" spans="1:18" ht="12.75">
      <c r="A15" s="19">
        <v>4004</v>
      </c>
      <c r="B15" s="1" t="s">
        <v>50</v>
      </c>
      <c r="C15" s="1" t="s">
        <v>52</v>
      </c>
      <c r="D15" s="5">
        <v>45.99</v>
      </c>
      <c r="E15" s="11">
        <v>0</v>
      </c>
      <c r="F15" s="5">
        <f t="shared" si="0"/>
        <v>45.99</v>
      </c>
      <c r="G15" s="5">
        <f t="shared" si="1"/>
        <v>74.00999999999999</v>
      </c>
      <c r="H15" s="5">
        <v>42.11</v>
      </c>
      <c r="I15" s="11">
        <v>10</v>
      </c>
      <c r="J15" s="5">
        <f t="shared" si="8"/>
        <v>52.11</v>
      </c>
      <c r="K15" s="5">
        <f t="shared" si="2"/>
        <v>47.89</v>
      </c>
      <c r="L15" s="5">
        <v>39.94</v>
      </c>
      <c r="M15" s="11">
        <v>31</v>
      </c>
      <c r="N15" s="11">
        <v>0</v>
      </c>
      <c r="O15" s="11">
        <f t="shared" si="3"/>
        <v>31</v>
      </c>
      <c r="P15" s="15">
        <v>18</v>
      </c>
      <c r="Q15" s="5">
        <f t="shared" si="4"/>
        <v>152.89999999999998</v>
      </c>
      <c r="R15" s="15">
        <v>13</v>
      </c>
    </row>
    <row r="16" spans="1:18" ht="12.75">
      <c r="A16" s="19">
        <v>4007</v>
      </c>
      <c r="B16" s="1" t="s">
        <v>28</v>
      </c>
      <c r="C16" s="1" t="s">
        <v>54</v>
      </c>
      <c r="D16" s="5">
        <v>41.47</v>
      </c>
      <c r="E16" s="11">
        <v>10</v>
      </c>
      <c r="F16" s="5">
        <f t="shared" si="0"/>
        <v>51.47</v>
      </c>
      <c r="G16" s="5">
        <f t="shared" si="1"/>
        <v>68.53</v>
      </c>
      <c r="H16" s="5">
        <v>36.64</v>
      </c>
      <c r="I16" s="11">
        <v>20</v>
      </c>
      <c r="J16" s="5">
        <f t="shared" si="8"/>
        <v>56.64</v>
      </c>
      <c r="K16" s="5">
        <f t="shared" si="2"/>
        <v>43.36</v>
      </c>
      <c r="L16" s="5">
        <v>36.1</v>
      </c>
      <c r="M16" s="11">
        <v>23</v>
      </c>
      <c r="N16" s="11">
        <v>10</v>
      </c>
      <c r="O16" s="11">
        <f t="shared" si="3"/>
        <v>33</v>
      </c>
      <c r="P16" s="11">
        <v>15</v>
      </c>
      <c r="Q16" s="5">
        <f t="shared" si="4"/>
        <v>144.89</v>
      </c>
      <c r="R16" s="9">
        <v>14</v>
      </c>
    </row>
    <row r="17" spans="1:18" ht="12.75">
      <c r="A17" s="19">
        <v>4019</v>
      </c>
      <c r="B17" t="s">
        <v>11</v>
      </c>
      <c r="C17" t="s">
        <v>91</v>
      </c>
      <c r="D17">
        <v>40.44</v>
      </c>
      <c r="E17" s="11">
        <v>0</v>
      </c>
      <c r="F17" s="5">
        <f t="shared" si="0"/>
        <v>40.44</v>
      </c>
      <c r="G17" s="5">
        <f t="shared" si="1"/>
        <v>79.56</v>
      </c>
      <c r="I17" s="11">
        <v>100</v>
      </c>
      <c r="J17" s="5">
        <f t="shared" si="8"/>
        <v>100</v>
      </c>
      <c r="K17" s="5">
        <f t="shared" si="2"/>
        <v>0</v>
      </c>
      <c r="L17" s="5">
        <v>38.47</v>
      </c>
      <c r="M17" s="11">
        <v>21</v>
      </c>
      <c r="N17" s="11">
        <v>10</v>
      </c>
      <c r="O17" s="11">
        <f t="shared" si="3"/>
        <v>31</v>
      </c>
      <c r="P17" s="15">
        <v>16</v>
      </c>
      <c r="Q17" s="5">
        <f t="shared" si="4"/>
        <v>110.56</v>
      </c>
      <c r="R17" s="15">
        <v>15</v>
      </c>
    </row>
    <row r="18" spans="1:18" ht="12.75">
      <c r="A18" s="19">
        <v>4012</v>
      </c>
      <c r="B18" t="s">
        <v>58</v>
      </c>
      <c r="C18" t="s">
        <v>59</v>
      </c>
      <c r="D18" s="5"/>
      <c r="E18" s="11">
        <v>120</v>
      </c>
      <c r="F18" s="5">
        <f t="shared" si="0"/>
        <v>120</v>
      </c>
      <c r="G18" s="5">
        <f t="shared" si="1"/>
        <v>0</v>
      </c>
      <c r="H18" s="5">
        <v>35.95</v>
      </c>
      <c r="I18" s="11">
        <v>0</v>
      </c>
      <c r="J18" s="5">
        <f>SUM(H18:I18)</f>
        <v>35.95</v>
      </c>
      <c r="K18" s="5">
        <f t="shared" si="2"/>
        <v>64.05</v>
      </c>
      <c r="L18" s="5">
        <v>37.42</v>
      </c>
      <c r="M18" s="11">
        <v>32</v>
      </c>
      <c r="N18" s="11">
        <v>10</v>
      </c>
      <c r="O18" s="11">
        <f t="shared" si="3"/>
        <v>42</v>
      </c>
      <c r="P18" s="15">
        <v>7</v>
      </c>
      <c r="Q18" s="5">
        <f aca="true" t="shared" si="9" ref="Q18:Q32">SUM(G18,K18,O18)</f>
        <v>106.05</v>
      </c>
      <c r="R18" s="9">
        <v>16</v>
      </c>
    </row>
    <row r="19" spans="1:18" ht="12.75">
      <c r="A19" s="19">
        <v>4006</v>
      </c>
      <c r="B19" t="s">
        <v>36</v>
      </c>
      <c r="C19" t="s">
        <v>116</v>
      </c>
      <c r="E19" s="11">
        <v>120</v>
      </c>
      <c r="F19" s="5">
        <f t="shared" si="0"/>
        <v>120</v>
      </c>
      <c r="G19" s="5">
        <f t="shared" si="1"/>
        <v>0</v>
      </c>
      <c r="H19">
        <v>35.03</v>
      </c>
      <c r="I19" s="11">
        <v>5</v>
      </c>
      <c r="J19" s="5">
        <f t="shared" si="8"/>
        <v>40.03</v>
      </c>
      <c r="K19" s="5">
        <f t="shared" si="2"/>
        <v>59.97</v>
      </c>
      <c r="L19">
        <v>37.16</v>
      </c>
      <c r="M19">
        <v>30</v>
      </c>
      <c r="N19">
        <v>10</v>
      </c>
      <c r="O19" s="11">
        <f t="shared" si="3"/>
        <v>40</v>
      </c>
      <c r="P19" s="15">
        <v>10</v>
      </c>
      <c r="Q19" s="5">
        <f t="shared" si="4"/>
        <v>99.97</v>
      </c>
      <c r="R19" s="15">
        <v>17</v>
      </c>
    </row>
    <row r="20" spans="1:18" ht="12.75">
      <c r="A20" s="19">
        <v>4027</v>
      </c>
      <c r="B20" s="1" t="s">
        <v>50</v>
      </c>
      <c r="C20" s="1" t="s">
        <v>51</v>
      </c>
      <c r="D20" s="5"/>
      <c r="E20" s="11">
        <v>120</v>
      </c>
      <c r="F20" s="5">
        <f t="shared" si="0"/>
        <v>120</v>
      </c>
      <c r="G20" s="5">
        <f t="shared" si="1"/>
        <v>0</v>
      </c>
      <c r="H20" s="5">
        <v>39.19</v>
      </c>
      <c r="I20" s="11">
        <v>0</v>
      </c>
      <c r="J20" s="5">
        <f t="shared" si="8"/>
        <v>39.19</v>
      </c>
      <c r="K20" s="5">
        <f t="shared" si="2"/>
        <v>60.81</v>
      </c>
      <c r="L20" s="5">
        <v>38.39</v>
      </c>
      <c r="M20" s="11">
        <v>28</v>
      </c>
      <c r="N20" s="11">
        <v>10</v>
      </c>
      <c r="O20" s="11">
        <f t="shared" si="3"/>
        <v>38</v>
      </c>
      <c r="P20" s="15">
        <v>12</v>
      </c>
      <c r="Q20" s="5">
        <f t="shared" si="4"/>
        <v>98.81</v>
      </c>
      <c r="R20" s="9">
        <v>18</v>
      </c>
    </row>
    <row r="21" spans="1:18" ht="12.75">
      <c r="A21" s="19">
        <v>4002</v>
      </c>
      <c r="B21" t="s">
        <v>84</v>
      </c>
      <c r="C21" t="s">
        <v>93</v>
      </c>
      <c r="E21">
        <v>120</v>
      </c>
      <c r="F21" s="5">
        <f t="shared" si="0"/>
        <v>120</v>
      </c>
      <c r="G21" s="5">
        <f t="shared" si="1"/>
        <v>0</v>
      </c>
      <c r="H21">
        <v>43.03</v>
      </c>
      <c r="I21">
        <v>10</v>
      </c>
      <c r="J21" s="5">
        <f t="shared" si="8"/>
        <v>53.03</v>
      </c>
      <c r="K21" s="5">
        <f t="shared" si="2"/>
        <v>46.97</v>
      </c>
      <c r="L21">
        <v>39.83</v>
      </c>
      <c r="M21">
        <v>31</v>
      </c>
      <c r="N21">
        <v>10</v>
      </c>
      <c r="O21" s="11">
        <f t="shared" si="3"/>
        <v>41</v>
      </c>
      <c r="P21" s="11">
        <v>9</v>
      </c>
      <c r="Q21" s="5">
        <f t="shared" si="4"/>
        <v>87.97</v>
      </c>
      <c r="R21" s="15">
        <v>19</v>
      </c>
    </row>
    <row r="22" spans="1:18" ht="12.75">
      <c r="A22" s="19">
        <v>4015</v>
      </c>
      <c r="B22" s="1" t="s">
        <v>85</v>
      </c>
      <c r="C22" s="1" t="s">
        <v>86</v>
      </c>
      <c r="D22" s="5"/>
      <c r="E22" s="11">
        <v>120</v>
      </c>
      <c r="F22" s="5">
        <f t="shared" si="0"/>
        <v>120</v>
      </c>
      <c r="G22" s="5">
        <f t="shared" si="1"/>
        <v>0</v>
      </c>
      <c r="H22" s="5"/>
      <c r="I22" s="11">
        <v>100</v>
      </c>
      <c r="J22" s="5">
        <f t="shared" si="8"/>
        <v>100</v>
      </c>
      <c r="K22" s="5">
        <f t="shared" si="2"/>
        <v>0</v>
      </c>
      <c r="L22" s="5">
        <v>35.67</v>
      </c>
      <c r="M22" s="11">
        <v>38</v>
      </c>
      <c r="N22" s="11">
        <v>10</v>
      </c>
      <c r="O22" s="11">
        <f t="shared" si="3"/>
        <v>48</v>
      </c>
      <c r="P22" s="12">
        <v>2</v>
      </c>
      <c r="Q22" s="5">
        <f t="shared" si="4"/>
        <v>48</v>
      </c>
      <c r="R22" s="9">
        <v>20</v>
      </c>
    </row>
    <row r="23" spans="1:18" ht="12.75">
      <c r="A23" s="19">
        <v>4001</v>
      </c>
      <c r="B23" t="s">
        <v>9</v>
      </c>
      <c r="C23" t="s">
        <v>92</v>
      </c>
      <c r="E23">
        <v>120</v>
      </c>
      <c r="F23" s="5">
        <f t="shared" si="0"/>
        <v>120</v>
      </c>
      <c r="G23" s="5">
        <f t="shared" si="1"/>
        <v>0</v>
      </c>
      <c r="I23">
        <v>100</v>
      </c>
      <c r="J23" s="5">
        <f t="shared" si="8"/>
        <v>100</v>
      </c>
      <c r="K23" s="5">
        <f t="shared" si="2"/>
        <v>0</v>
      </c>
      <c r="L23">
        <v>46.68</v>
      </c>
      <c r="M23">
        <v>27</v>
      </c>
      <c r="N23">
        <v>0</v>
      </c>
      <c r="O23" s="11">
        <f t="shared" si="3"/>
        <v>27</v>
      </c>
      <c r="P23" s="15">
        <v>20</v>
      </c>
      <c r="Q23" s="5">
        <f t="shared" si="4"/>
        <v>27</v>
      </c>
      <c r="R23" s="15">
        <v>21</v>
      </c>
    </row>
    <row r="24" spans="1:18" s="10" customFormat="1" ht="12.75">
      <c r="A24" s="19">
        <v>4018</v>
      </c>
      <c r="B24" s="10" t="s">
        <v>55</v>
      </c>
      <c r="C24" t="s">
        <v>60</v>
      </c>
      <c r="D24" s="5"/>
      <c r="E24" s="11">
        <v>120</v>
      </c>
      <c r="F24" s="5">
        <f t="shared" si="0"/>
        <v>120</v>
      </c>
      <c r="G24" s="5">
        <f t="shared" si="1"/>
        <v>0</v>
      </c>
      <c r="H24" s="5"/>
      <c r="I24" s="11">
        <v>100</v>
      </c>
      <c r="J24" s="5">
        <f t="shared" si="8"/>
        <v>100</v>
      </c>
      <c r="K24" s="5">
        <f t="shared" si="2"/>
        <v>0</v>
      </c>
      <c r="L24" s="5">
        <v>41.58</v>
      </c>
      <c r="M24" s="11">
        <v>26</v>
      </c>
      <c r="N24" s="11">
        <v>0</v>
      </c>
      <c r="O24" s="11">
        <f t="shared" si="3"/>
        <v>26</v>
      </c>
      <c r="P24" s="11">
        <v>21</v>
      </c>
      <c r="Q24" s="5">
        <f t="shared" si="4"/>
        <v>26</v>
      </c>
      <c r="R24" s="9">
        <v>22</v>
      </c>
    </row>
    <row r="25" spans="1:18" ht="12.75">
      <c r="A25" s="19">
        <v>4025</v>
      </c>
      <c r="B25" t="s">
        <v>108</v>
      </c>
      <c r="C25" t="s">
        <v>123</v>
      </c>
      <c r="E25" s="11">
        <v>120</v>
      </c>
      <c r="F25" s="5">
        <f t="shared" si="0"/>
        <v>120</v>
      </c>
      <c r="G25" s="5">
        <f t="shared" si="1"/>
        <v>0</v>
      </c>
      <c r="I25" s="11">
        <v>100</v>
      </c>
      <c r="J25" s="5">
        <f t="shared" si="8"/>
        <v>100</v>
      </c>
      <c r="K25" s="5">
        <f t="shared" si="2"/>
        <v>0</v>
      </c>
      <c r="L25" s="5">
        <v>53.04</v>
      </c>
      <c r="M25" s="11">
        <v>17</v>
      </c>
      <c r="N25" s="11">
        <v>0</v>
      </c>
      <c r="O25" s="11">
        <f t="shared" si="3"/>
        <v>17</v>
      </c>
      <c r="P25" s="11">
        <v>23</v>
      </c>
      <c r="Q25" s="5">
        <f t="shared" si="9"/>
        <v>17</v>
      </c>
      <c r="R25" s="15">
        <v>23</v>
      </c>
    </row>
    <row r="26" spans="1:18" ht="12.75">
      <c r="A26" s="19">
        <v>4020</v>
      </c>
      <c r="B26" t="s">
        <v>94</v>
      </c>
      <c r="C26" t="s">
        <v>95</v>
      </c>
      <c r="E26" s="11">
        <v>120</v>
      </c>
      <c r="F26" s="5">
        <f t="shared" si="0"/>
        <v>120</v>
      </c>
      <c r="G26" s="5">
        <f t="shared" si="1"/>
        <v>0</v>
      </c>
      <c r="I26" s="11">
        <v>100</v>
      </c>
      <c r="J26" s="5">
        <f t="shared" si="8"/>
        <v>100</v>
      </c>
      <c r="K26" s="5">
        <f t="shared" si="2"/>
        <v>0</v>
      </c>
      <c r="L26" s="5">
        <v>39.03</v>
      </c>
      <c r="M26" s="11">
        <v>9</v>
      </c>
      <c r="N26" s="11">
        <v>0</v>
      </c>
      <c r="O26" s="11">
        <f t="shared" si="3"/>
        <v>9</v>
      </c>
      <c r="P26" s="15">
        <v>24</v>
      </c>
      <c r="Q26" s="5">
        <f t="shared" si="9"/>
        <v>9</v>
      </c>
      <c r="R26" s="9">
        <v>24</v>
      </c>
    </row>
    <row r="27" spans="1:17" ht="12.75">
      <c r="A27" s="19">
        <v>4017</v>
      </c>
      <c r="B27" s="1" t="s">
        <v>119</v>
      </c>
      <c r="C27" s="1" t="s">
        <v>120</v>
      </c>
      <c r="D27" s="5"/>
      <c r="E27" s="11">
        <v>120</v>
      </c>
      <c r="F27" s="5">
        <f t="shared" si="0"/>
        <v>120</v>
      </c>
      <c r="G27" s="5">
        <f t="shared" si="1"/>
        <v>0</v>
      </c>
      <c r="I27" s="11">
        <v>100</v>
      </c>
      <c r="J27" s="5">
        <f>SUM(H27:I27)</f>
        <v>100</v>
      </c>
      <c r="K27" s="5">
        <f t="shared" si="2"/>
        <v>0</v>
      </c>
      <c r="L27" s="5">
        <v>0</v>
      </c>
      <c r="M27" s="11">
        <v>0</v>
      </c>
      <c r="N27" s="11">
        <v>0</v>
      </c>
      <c r="O27" s="11">
        <f t="shared" si="3"/>
        <v>0</v>
      </c>
      <c r="P27" s="11"/>
      <c r="Q27" s="5">
        <f t="shared" si="9"/>
        <v>0</v>
      </c>
    </row>
    <row r="28" spans="1:17" ht="12.75">
      <c r="A28" s="19">
        <v>4021</v>
      </c>
      <c r="B28" s="1" t="s">
        <v>41</v>
      </c>
      <c r="C28" s="1" t="s">
        <v>121</v>
      </c>
      <c r="D28" s="5"/>
      <c r="E28" s="11">
        <v>120</v>
      </c>
      <c r="F28" s="5">
        <f t="shared" si="0"/>
        <v>120</v>
      </c>
      <c r="G28" s="5">
        <f t="shared" si="1"/>
        <v>0</v>
      </c>
      <c r="H28" s="5"/>
      <c r="I28" s="11">
        <v>100</v>
      </c>
      <c r="J28" s="5">
        <f t="shared" si="8"/>
        <v>100</v>
      </c>
      <c r="K28" s="5">
        <f t="shared" si="2"/>
        <v>0</v>
      </c>
      <c r="L28" s="5">
        <v>0</v>
      </c>
      <c r="M28" s="11">
        <v>0</v>
      </c>
      <c r="N28" s="11">
        <v>0</v>
      </c>
      <c r="O28" s="11">
        <f t="shared" si="3"/>
        <v>0</v>
      </c>
      <c r="P28" s="11"/>
      <c r="Q28" s="5">
        <f t="shared" si="9"/>
        <v>0</v>
      </c>
    </row>
    <row r="29" spans="1:18" ht="12.75">
      <c r="A29" s="17">
        <v>4008</v>
      </c>
      <c r="B29" s="13" t="s">
        <v>66</v>
      </c>
      <c r="C29" s="13" t="s">
        <v>87</v>
      </c>
      <c r="D29" s="5">
        <v>57.06</v>
      </c>
      <c r="E29" s="11">
        <v>5</v>
      </c>
      <c r="F29" s="5">
        <f>SUM(D29:E29)</f>
        <v>62.06</v>
      </c>
      <c r="G29" s="5">
        <f>120-F29</f>
        <v>57.94</v>
      </c>
      <c r="H29" s="5"/>
      <c r="I29" s="11">
        <v>100</v>
      </c>
      <c r="J29" s="5">
        <f>SUM(H29:I29)</f>
        <v>100</v>
      </c>
      <c r="K29" s="5">
        <f>100-J29</f>
        <v>0</v>
      </c>
      <c r="L29" s="5" t="s">
        <v>100</v>
      </c>
      <c r="M29" s="11"/>
      <c r="N29" s="11"/>
      <c r="O29" s="11">
        <f>SUM(M29,N29)</f>
        <v>0</v>
      </c>
      <c r="P29" s="11" t="s">
        <v>141</v>
      </c>
      <c r="Q29" s="5">
        <f>SUM(G29,K29,O29)</f>
        <v>57.94</v>
      </c>
      <c r="R29" s="10" t="s">
        <v>141</v>
      </c>
    </row>
    <row r="30" spans="1:18" ht="12.75">
      <c r="A30" s="19">
        <v>4005</v>
      </c>
      <c r="B30" s="1" t="s">
        <v>97</v>
      </c>
      <c r="C30" s="1" t="s">
        <v>53</v>
      </c>
      <c r="D30" s="5"/>
      <c r="E30" s="11">
        <v>120</v>
      </c>
      <c r="F30" s="5">
        <f t="shared" si="0"/>
        <v>120</v>
      </c>
      <c r="G30" s="5">
        <f t="shared" si="1"/>
        <v>0</v>
      </c>
      <c r="H30" s="5"/>
      <c r="I30" s="11">
        <v>100</v>
      </c>
      <c r="J30" s="5">
        <f t="shared" si="8"/>
        <v>100</v>
      </c>
      <c r="K30" s="5">
        <f t="shared" si="2"/>
        <v>0</v>
      </c>
      <c r="L30" s="5" t="s">
        <v>100</v>
      </c>
      <c r="M30" s="11"/>
      <c r="N30" s="11"/>
      <c r="O30" s="11">
        <f t="shared" si="3"/>
        <v>0</v>
      </c>
      <c r="P30" s="11" t="s">
        <v>141</v>
      </c>
      <c r="Q30" s="5">
        <f t="shared" si="9"/>
        <v>0</v>
      </c>
      <c r="R30" t="s">
        <v>141</v>
      </c>
    </row>
    <row r="31" spans="1:18" ht="12.75">
      <c r="A31" s="19">
        <v>4013</v>
      </c>
      <c r="B31" t="s">
        <v>89</v>
      </c>
      <c r="C31" t="s">
        <v>90</v>
      </c>
      <c r="E31" s="11">
        <v>120</v>
      </c>
      <c r="F31" s="5">
        <f t="shared" si="0"/>
        <v>120</v>
      </c>
      <c r="G31" s="5">
        <f>120-F31</f>
        <v>0</v>
      </c>
      <c r="I31" s="11">
        <v>100</v>
      </c>
      <c r="J31" s="5">
        <f t="shared" si="8"/>
        <v>100</v>
      </c>
      <c r="K31" s="5">
        <f t="shared" si="2"/>
        <v>0</v>
      </c>
      <c r="L31" t="s">
        <v>100</v>
      </c>
      <c r="O31" s="11">
        <f t="shared" si="3"/>
        <v>0</v>
      </c>
      <c r="P31" s="11" t="s">
        <v>141</v>
      </c>
      <c r="Q31" s="5">
        <f t="shared" si="4"/>
        <v>0</v>
      </c>
      <c r="R31" s="10" t="s">
        <v>141</v>
      </c>
    </row>
    <row r="32" spans="1:18" ht="12.75">
      <c r="A32" s="20">
        <v>4029</v>
      </c>
      <c r="B32" s="10" t="s">
        <v>77</v>
      </c>
      <c r="C32" s="10" t="s">
        <v>79</v>
      </c>
      <c r="D32" s="10" t="s">
        <v>100</v>
      </c>
      <c r="E32" s="10"/>
      <c r="F32" s="5">
        <f t="shared" si="0"/>
        <v>0</v>
      </c>
      <c r="G32" s="5"/>
      <c r="H32" s="10"/>
      <c r="I32" s="24">
        <v>100</v>
      </c>
      <c r="J32" s="5">
        <f>SUM(H32:I32)</f>
        <v>100</v>
      </c>
      <c r="K32" s="5">
        <f t="shared" si="2"/>
        <v>0</v>
      </c>
      <c r="L32" s="10" t="s">
        <v>100</v>
      </c>
      <c r="M32" s="10"/>
      <c r="N32" s="10"/>
      <c r="O32" s="11">
        <f t="shared" si="3"/>
        <v>0</v>
      </c>
      <c r="P32" s="11" t="s">
        <v>141</v>
      </c>
      <c r="Q32" s="5">
        <f t="shared" si="9"/>
        <v>0</v>
      </c>
      <c r="R32" s="10" t="s">
        <v>141</v>
      </c>
    </row>
  </sheetData>
  <sheetProtection/>
  <mergeCells count="3">
    <mergeCell ref="D1:G1"/>
    <mergeCell ref="H1:K1"/>
    <mergeCell ref="L1:O1"/>
  </mergeCells>
  <printOptions/>
  <pageMargins left="0.75" right="0.75" top="1" bottom="1" header="0.5" footer="0.5"/>
  <pageSetup fitToHeight="1" fitToWidth="1" horizontalDpi="300" verticalDpi="3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zoomScalePageLayoutView="0" workbookViewId="0" topLeftCell="A1">
      <pane xSplit="3" ySplit="2" topLeftCell="H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5" sqref="A5:IV5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6.25390625" style="0" bestFit="1" customWidth="1"/>
    <col min="4" max="7" width="9.125" style="0" customWidth="1"/>
    <col min="12" max="12" width="11.375" style="0" customWidth="1"/>
    <col min="17" max="17" width="12.25390625" style="0" customWidth="1"/>
    <col min="20" max="20" width="10.125" style="0" customWidth="1"/>
  </cols>
  <sheetData>
    <row r="1" spans="4:16" ht="12.75">
      <c r="D1" s="25" t="s">
        <v>23</v>
      </c>
      <c r="E1" s="25"/>
      <c r="F1" s="25"/>
      <c r="G1" s="25"/>
      <c r="H1" s="25" t="s">
        <v>24</v>
      </c>
      <c r="I1" s="25"/>
      <c r="J1" s="25"/>
      <c r="K1" s="25"/>
      <c r="L1" s="25" t="s">
        <v>25</v>
      </c>
      <c r="M1" s="25"/>
      <c r="N1" s="25"/>
      <c r="O1" s="25"/>
      <c r="P1" s="23"/>
    </row>
    <row r="2" spans="1:18" ht="28.5" customHeight="1">
      <c r="A2" s="2" t="s">
        <v>0</v>
      </c>
      <c r="B2" s="2" t="s">
        <v>1</v>
      </c>
      <c r="C2" s="2" t="s">
        <v>2</v>
      </c>
      <c r="D2" s="3" t="s">
        <v>13</v>
      </c>
      <c r="E2" s="3" t="s">
        <v>14</v>
      </c>
      <c r="F2" s="2" t="s">
        <v>15</v>
      </c>
      <c r="G2" s="2" t="s">
        <v>16</v>
      </c>
      <c r="H2" s="3" t="s">
        <v>13</v>
      </c>
      <c r="I2" s="3" t="s">
        <v>14</v>
      </c>
      <c r="J2" s="2" t="s">
        <v>15</v>
      </c>
      <c r="K2" s="2" t="s">
        <v>17</v>
      </c>
      <c r="L2" s="2" t="s">
        <v>13</v>
      </c>
      <c r="M2" s="2" t="s">
        <v>18</v>
      </c>
      <c r="N2" s="2" t="s">
        <v>19</v>
      </c>
      <c r="O2" s="2" t="s">
        <v>20</v>
      </c>
      <c r="P2" s="2" t="s">
        <v>22</v>
      </c>
      <c r="Q2" s="2" t="s">
        <v>21</v>
      </c>
      <c r="R2" s="2" t="s">
        <v>22</v>
      </c>
    </row>
    <row r="3" spans="1:18" ht="12.75">
      <c r="A3" s="4">
        <v>3012</v>
      </c>
      <c r="B3" s="1" t="s">
        <v>70</v>
      </c>
      <c r="C3" s="1" t="s">
        <v>96</v>
      </c>
      <c r="D3" s="5">
        <v>43.27</v>
      </c>
      <c r="E3" s="11">
        <v>0</v>
      </c>
      <c r="F3" s="5">
        <f aca="true" t="shared" si="0" ref="F3:F14">SUM(D3:E3)</f>
        <v>43.27</v>
      </c>
      <c r="G3" s="5">
        <f aca="true" t="shared" si="1" ref="G3:G14">120-F3</f>
        <v>76.72999999999999</v>
      </c>
      <c r="H3" s="5">
        <v>36.17</v>
      </c>
      <c r="I3" s="11">
        <v>0</v>
      </c>
      <c r="J3" s="5">
        <f aca="true" t="shared" si="2" ref="J3:J14">SUM(H3:I3)</f>
        <v>36.17</v>
      </c>
      <c r="K3" s="5">
        <f aca="true" t="shared" si="3" ref="K3:K14">100-J3</f>
        <v>63.83</v>
      </c>
      <c r="L3" s="5">
        <v>37.4</v>
      </c>
      <c r="M3" s="11">
        <v>34</v>
      </c>
      <c r="N3" s="11">
        <v>10</v>
      </c>
      <c r="O3" s="11">
        <f aca="true" t="shared" si="4" ref="O3:O14">SUM(M3,N3)</f>
        <v>44</v>
      </c>
      <c r="P3" s="12">
        <v>1</v>
      </c>
      <c r="Q3" s="5">
        <f aca="true" t="shared" si="5" ref="Q3:Q14">SUM(G3,K3,O3)</f>
        <v>184.56</v>
      </c>
      <c r="R3" s="12">
        <v>1</v>
      </c>
    </row>
    <row r="4" spans="1:18" ht="12.75">
      <c r="A4" s="4">
        <v>3001</v>
      </c>
      <c r="B4" s="1" t="s">
        <v>28</v>
      </c>
      <c r="C4" s="1" t="s">
        <v>29</v>
      </c>
      <c r="D4" s="5">
        <v>42.45</v>
      </c>
      <c r="E4" s="11">
        <v>0</v>
      </c>
      <c r="F4" s="5">
        <f t="shared" si="0"/>
        <v>42.45</v>
      </c>
      <c r="G4" s="5">
        <f t="shared" si="1"/>
        <v>77.55</v>
      </c>
      <c r="H4" s="5">
        <v>37.92</v>
      </c>
      <c r="I4" s="11">
        <v>5</v>
      </c>
      <c r="J4" s="5">
        <f t="shared" si="2"/>
        <v>42.92</v>
      </c>
      <c r="K4" s="5">
        <f t="shared" si="3"/>
        <v>57.08</v>
      </c>
      <c r="L4" s="5">
        <v>37.71</v>
      </c>
      <c r="M4" s="11">
        <v>33</v>
      </c>
      <c r="N4" s="11">
        <v>10</v>
      </c>
      <c r="O4" s="11">
        <f>SUM(M4,N4)</f>
        <v>43</v>
      </c>
      <c r="P4" s="12">
        <v>3</v>
      </c>
      <c r="Q4" s="5">
        <f t="shared" si="5"/>
        <v>177.63</v>
      </c>
      <c r="R4" s="7">
        <v>2</v>
      </c>
    </row>
    <row r="5" spans="1:18" ht="12.75">
      <c r="A5" s="4">
        <v>3008</v>
      </c>
      <c r="B5" s="1" t="s">
        <v>72</v>
      </c>
      <c r="C5" s="1" t="s">
        <v>99</v>
      </c>
      <c r="D5" s="5">
        <v>43.57</v>
      </c>
      <c r="E5" s="11">
        <v>0</v>
      </c>
      <c r="F5" s="5">
        <f t="shared" si="0"/>
        <v>43.57</v>
      </c>
      <c r="G5" s="5">
        <f t="shared" si="1"/>
        <v>76.43</v>
      </c>
      <c r="H5" s="5">
        <v>37.16</v>
      </c>
      <c r="I5" s="11">
        <v>0</v>
      </c>
      <c r="J5" s="5">
        <f t="shared" si="2"/>
        <v>37.16</v>
      </c>
      <c r="K5" s="5">
        <f t="shared" si="3"/>
        <v>62.84</v>
      </c>
      <c r="L5" s="5">
        <v>40.41</v>
      </c>
      <c r="M5" s="11">
        <v>24</v>
      </c>
      <c r="N5" s="11">
        <v>10</v>
      </c>
      <c r="O5" s="11">
        <f t="shared" si="4"/>
        <v>34</v>
      </c>
      <c r="P5" s="11">
        <v>8</v>
      </c>
      <c r="Q5" s="5">
        <f t="shared" si="5"/>
        <v>173.27</v>
      </c>
      <c r="R5" s="12">
        <v>3</v>
      </c>
    </row>
    <row r="6" spans="1:18" ht="12.75">
      <c r="A6" s="4">
        <v>3005</v>
      </c>
      <c r="B6" s="1" t="s">
        <v>61</v>
      </c>
      <c r="C6" s="1" t="s">
        <v>63</v>
      </c>
      <c r="D6" s="5">
        <v>47.44</v>
      </c>
      <c r="E6" s="11">
        <v>0</v>
      </c>
      <c r="F6" s="5">
        <f t="shared" si="0"/>
        <v>47.44</v>
      </c>
      <c r="G6" s="5">
        <f t="shared" si="1"/>
        <v>72.56</v>
      </c>
      <c r="H6" s="5">
        <v>40.94</v>
      </c>
      <c r="I6" s="11">
        <v>0</v>
      </c>
      <c r="J6" s="5">
        <f t="shared" si="2"/>
        <v>40.94</v>
      </c>
      <c r="K6" s="5">
        <f t="shared" si="3"/>
        <v>59.06</v>
      </c>
      <c r="L6" s="5">
        <v>38.8</v>
      </c>
      <c r="M6" s="11">
        <v>31</v>
      </c>
      <c r="N6" s="11">
        <v>10</v>
      </c>
      <c r="O6" s="11">
        <f t="shared" si="4"/>
        <v>41</v>
      </c>
      <c r="P6" s="11">
        <v>5</v>
      </c>
      <c r="Q6" s="5">
        <f t="shared" si="5"/>
        <v>172.62</v>
      </c>
      <c r="R6" s="9">
        <v>4</v>
      </c>
    </row>
    <row r="7" spans="1:18" ht="12.75">
      <c r="A7" s="4">
        <v>3002</v>
      </c>
      <c r="B7" s="1" t="s">
        <v>97</v>
      </c>
      <c r="C7" s="1" t="s">
        <v>98</v>
      </c>
      <c r="D7" s="5">
        <v>44.64</v>
      </c>
      <c r="E7" s="11">
        <v>0</v>
      </c>
      <c r="F7" s="5">
        <f t="shared" si="0"/>
        <v>44.64</v>
      </c>
      <c r="G7" s="5">
        <f t="shared" si="1"/>
        <v>75.36</v>
      </c>
      <c r="H7" s="5">
        <v>40.15</v>
      </c>
      <c r="I7" s="11">
        <v>5</v>
      </c>
      <c r="J7" s="5">
        <f t="shared" si="2"/>
        <v>45.15</v>
      </c>
      <c r="K7" s="5">
        <f t="shared" si="3"/>
        <v>54.85</v>
      </c>
      <c r="L7" s="5">
        <v>38.01</v>
      </c>
      <c r="M7" s="11">
        <v>31</v>
      </c>
      <c r="N7" s="11">
        <v>10</v>
      </c>
      <c r="O7" s="11">
        <f t="shared" si="4"/>
        <v>41</v>
      </c>
      <c r="P7" s="11">
        <v>4</v>
      </c>
      <c r="Q7" s="5">
        <f t="shared" si="5"/>
        <v>171.21</v>
      </c>
      <c r="R7" s="24">
        <v>5</v>
      </c>
    </row>
    <row r="8" spans="1:18" ht="12.75">
      <c r="A8" s="4">
        <v>3006</v>
      </c>
      <c r="B8" s="1" t="s">
        <v>33</v>
      </c>
      <c r="C8" s="1" t="s">
        <v>39</v>
      </c>
      <c r="D8" s="5">
        <v>44.9</v>
      </c>
      <c r="E8" s="11">
        <v>0</v>
      </c>
      <c r="F8" s="5">
        <f t="shared" si="0"/>
        <v>44.9</v>
      </c>
      <c r="G8" s="5">
        <f t="shared" si="1"/>
        <v>75.1</v>
      </c>
      <c r="H8" s="5">
        <v>39.46</v>
      </c>
      <c r="I8" s="11">
        <v>0</v>
      </c>
      <c r="J8" s="5">
        <f t="shared" si="2"/>
        <v>39.46</v>
      </c>
      <c r="K8" s="5">
        <f t="shared" si="3"/>
        <v>60.54</v>
      </c>
      <c r="L8" s="5">
        <v>42.64</v>
      </c>
      <c r="M8" s="11">
        <v>29</v>
      </c>
      <c r="N8" s="11">
        <v>0</v>
      </c>
      <c r="O8" s="11">
        <f t="shared" si="4"/>
        <v>29</v>
      </c>
      <c r="P8" s="15">
        <v>11</v>
      </c>
      <c r="Q8" s="5">
        <f t="shared" si="5"/>
        <v>164.64</v>
      </c>
      <c r="R8" s="9">
        <v>6</v>
      </c>
    </row>
    <row r="9" spans="1:18" ht="12.75">
      <c r="A9" s="4">
        <v>3010</v>
      </c>
      <c r="B9" s="1" t="s">
        <v>125</v>
      </c>
      <c r="C9" s="1" t="s">
        <v>140</v>
      </c>
      <c r="D9" s="5">
        <v>48.7</v>
      </c>
      <c r="E9" s="11">
        <v>0</v>
      </c>
      <c r="F9" s="5">
        <f t="shared" si="0"/>
        <v>48.7</v>
      </c>
      <c r="G9" s="5">
        <f t="shared" si="1"/>
        <v>71.3</v>
      </c>
      <c r="H9" s="5">
        <v>42.14</v>
      </c>
      <c r="I9" s="11">
        <v>0</v>
      </c>
      <c r="J9" s="5">
        <f t="shared" si="2"/>
        <v>42.14</v>
      </c>
      <c r="K9" s="5">
        <f t="shared" si="3"/>
        <v>57.86</v>
      </c>
      <c r="L9" s="5">
        <v>39.07</v>
      </c>
      <c r="M9" s="11">
        <v>31</v>
      </c>
      <c r="N9" s="11">
        <v>0</v>
      </c>
      <c r="O9" s="11">
        <f t="shared" si="4"/>
        <v>31</v>
      </c>
      <c r="P9" s="15">
        <v>9</v>
      </c>
      <c r="Q9" s="5">
        <f t="shared" si="5"/>
        <v>160.16</v>
      </c>
      <c r="R9" s="24">
        <v>7</v>
      </c>
    </row>
    <row r="10" spans="1:18" ht="12.75">
      <c r="A10" s="4">
        <v>3004</v>
      </c>
      <c r="B10" s="1" t="s">
        <v>137</v>
      </c>
      <c r="C10" s="1" t="s">
        <v>138</v>
      </c>
      <c r="D10" s="5">
        <v>47.21</v>
      </c>
      <c r="E10" s="11">
        <v>5</v>
      </c>
      <c r="F10" s="5">
        <f t="shared" si="0"/>
        <v>52.21</v>
      </c>
      <c r="G10" s="5">
        <f t="shared" si="1"/>
        <v>67.78999999999999</v>
      </c>
      <c r="H10" s="5">
        <v>40.64</v>
      </c>
      <c r="I10" s="11">
        <v>0</v>
      </c>
      <c r="J10" s="5">
        <f t="shared" si="2"/>
        <v>40.64</v>
      </c>
      <c r="K10" s="5">
        <f t="shared" si="3"/>
        <v>59.36</v>
      </c>
      <c r="L10" s="5">
        <v>39.65</v>
      </c>
      <c r="M10" s="11">
        <v>31</v>
      </c>
      <c r="N10" s="11">
        <v>0</v>
      </c>
      <c r="O10" s="11">
        <f t="shared" si="4"/>
        <v>31</v>
      </c>
      <c r="P10" s="11">
        <v>10</v>
      </c>
      <c r="Q10" s="5">
        <f t="shared" si="5"/>
        <v>158.14999999999998</v>
      </c>
      <c r="R10" s="9">
        <v>8</v>
      </c>
    </row>
    <row r="11" spans="1:18" ht="12.75">
      <c r="A11" s="4">
        <v>3013</v>
      </c>
      <c r="B11" s="1" t="s">
        <v>61</v>
      </c>
      <c r="C11" s="1" t="s">
        <v>62</v>
      </c>
      <c r="D11" s="5">
        <v>42.7</v>
      </c>
      <c r="E11" s="11">
        <v>0</v>
      </c>
      <c r="F11" s="5">
        <f t="shared" si="0"/>
        <v>42.7</v>
      </c>
      <c r="G11" s="5">
        <f t="shared" si="1"/>
        <v>77.3</v>
      </c>
      <c r="H11" s="5"/>
      <c r="I11" s="11">
        <v>100</v>
      </c>
      <c r="J11" s="5">
        <f t="shared" si="2"/>
        <v>100</v>
      </c>
      <c r="K11" s="5">
        <f t="shared" si="3"/>
        <v>0</v>
      </c>
      <c r="L11" s="5">
        <v>38.14</v>
      </c>
      <c r="M11" s="11">
        <v>30</v>
      </c>
      <c r="N11" s="11">
        <v>10</v>
      </c>
      <c r="O11" s="11">
        <f t="shared" si="4"/>
        <v>40</v>
      </c>
      <c r="P11" s="11">
        <v>6</v>
      </c>
      <c r="Q11" s="5">
        <f t="shared" si="5"/>
        <v>117.3</v>
      </c>
      <c r="R11" s="24">
        <v>9</v>
      </c>
    </row>
    <row r="12" spans="1:18" ht="12.75">
      <c r="A12" s="4">
        <v>3009</v>
      </c>
      <c r="B12" s="1" t="s">
        <v>28</v>
      </c>
      <c r="C12" s="1" t="s">
        <v>40</v>
      </c>
      <c r="D12" s="5">
        <v>44.31</v>
      </c>
      <c r="E12" s="11">
        <v>5</v>
      </c>
      <c r="F12" s="5">
        <f t="shared" si="0"/>
        <v>49.31</v>
      </c>
      <c r="G12" s="5">
        <f t="shared" si="1"/>
        <v>70.69</v>
      </c>
      <c r="H12" s="5"/>
      <c r="I12" s="11">
        <v>100</v>
      </c>
      <c r="J12" s="5">
        <f t="shared" si="2"/>
        <v>100</v>
      </c>
      <c r="K12" s="5">
        <f t="shared" si="3"/>
        <v>0</v>
      </c>
      <c r="L12" s="5">
        <v>40.38</v>
      </c>
      <c r="M12" s="11">
        <v>27</v>
      </c>
      <c r="N12" s="11">
        <v>10</v>
      </c>
      <c r="O12" s="11">
        <f t="shared" si="4"/>
        <v>37</v>
      </c>
      <c r="P12" s="11">
        <v>7</v>
      </c>
      <c r="Q12" s="5">
        <f>SUM(G12,K12,O12)</f>
        <v>107.69</v>
      </c>
      <c r="R12" s="9">
        <v>10</v>
      </c>
    </row>
    <row r="13" spans="1:18" ht="12.75">
      <c r="A13" s="4">
        <v>3007</v>
      </c>
      <c r="B13" s="1" t="s">
        <v>41</v>
      </c>
      <c r="C13" s="1" t="s">
        <v>139</v>
      </c>
      <c r="D13" s="5">
        <v>74.63</v>
      </c>
      <c r="E13" s="11">
        <v>5</v>
      </c>
      <c r="F13" s="5">
        <f t="shared" si="0"/>
        <v>79.63</v>
      </c>
      <c r="G13" s="5">
        <v>0</v>
      </c>
      <c r="H13" s="5">
        <v>38.57</v>
      </c>
      <c r="I13" s="11">
        <v>0</v>
      </c>
      <c r="J13" s="5">
        <f t="shared" si="2"/>
        <v>38.57</v>
      </c>
      <c r="K13" s="5">
        <f t="shared" si="3"/>
        <v>61.43</v>
      </c>
      <c r="L13" s="5">
        <v>43.7</v>
      </c>
      <c r="M13" s="11">
        <v>23</v>
      </c>
      <c r="N13" s="11">
        <v>0</v>
      </c>
      <c r="O13" s="11">
        <f t="shared" si="4"/>
        <v>23</v>
      </c>
      <c r="P13" s="11">
        <v>13</v>
      </c>
      <c r="Q13" s="5">
        <f t="shared" si="5"/>
        <v>84.43</v>
      </c>
      <c r="R13" s="24">
        <v>11</v>
      </c>
    </row>
    <row r="14" spans="1:18" ht="12.75">
      <c r="A14" s="4">
        <v>3003</v>
      </c>
      <c r="B14" s="1" t="s">
        <v>47</v>
      </c>
      <c r="C14" s="1" t="s">
        <v>136</v>
      </c>
      <c r="D14" s="5"/>
      <c r="E14" s="11">
        <v>120</v>
      </c>
      <c r="F14" s="5">
        <f t="shared" si="0"/>
        <v>120</v>
      </c>
      <c r="G14" s="5">
        <f t="shared" si="1"/>
        <v>0</v>
      </c>
      <c r="H14" s="5"/>
      <c r="I14" s="11">
        <v>100</v>
      </c>
      <c r="J14" s="5">
        <f t="shared" si="2"/>
        <v>100</v>
      </c>
      <c r="K14" s="5">
        <f t="shared" si="3"/>
        <v>0</v>
      </c>
      <c r="L14" s="5">
        <v>48.85</v>
      </c>
      <c r="M14" s="11">
        <v>29</v>
      </c>
      <c r="N14" s="11">
        <v>0</v>
      </c>
      <c r="O14" s="11">
        <f t="shared" si="4"/>
        <v>29</v>
      </c>
      <c r="P14" s="11">
        <v>12</v>
      </c>
      <c r="Q14" s="5">
        <f t="shared" si="5"/>
        <v>29</v>
      </c>
      <c r="R14" s="9">
        <v>12</v>
      </c>
    </row>
    <row r="15" spans="1:23" ht="12.75">
      <c r="A15" s="4">
        <v>3011</v>
      </c>
      <c r="B15" s="1" t="s">
        <v>47</v>
      </c>
      <c r="C15" s="1" t="s">
        <v>48</v>
      </c>
      <c r="D15" s="5" t="s">
        <v>100</v>
      </c>
      <c r="E15" s="11"/>
      <c r="F15" s="5">
        <f>SUM(D15:E15)</f>
        <v>0</v>
      </c>
      <c r="G15" s="5"/>
      <c r="H15" s="5"/>
      <c r="I15" s="11">
        <v>100</v>
      </c>
      <c r="J15" s="5">
        <f>SUM(H15:I15)</f>
        <v>100</v>
      </c>
      <c r="K15" s="5">
        <f>100-J15</f>
        <v>0</v>
      </c>
      <c r="L15" s="5">
        <v>38</v>
      </c>
      <c r="M15" s="11">
        <v>34</v>
      </c>
      <c r="N15" s="11">
        <v>10</v>
      </c>
      <c r="O15" s="11">
        <f>SUM(M15,N15)</f>
        <v>44</v>
      </c>
      <c r="P15" s="12">
        <v>2</v>
      </c>
      <c r="Q15" s="5">
        <f>SUM(G15,K15,O15)</f>
        <v>44</v>
      </c>
      <c r="R15" s="9" t="s">
        <v>141</v>
      </c>
      <c r="W15" s="8"/>
    </row>
    <row r="16" spans="1:18" ht="12.75">
      <c r="A16" s="4"/>
      <c r="B16" s="1"/>
      <c r="C16" s="1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</row>
    <row r="17" spans="1:18" ht="12.75">
      <c r="A17" s="4"/>
      <c r="B17" s="1"/>
      <c r="C17" s="1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</row>
    <row r="18" spans="1:18" ht="12.75">
      <c r="A18" s="4"/>
      <c r="B18" s="1"/>
      <c r="C18" s="1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2.75">
      <c r="A19" s="4"/>
      <c r="B19" s="1"/>
      <c r="C19" s="1"/>
      <c r="D19" s="5"/>
      <c r="E19" s="11"/>
      <c r="F19" s="5"/>
      <c r="G19" s="5"/>
      <c r="H19" s="11"/>
      <c r="I19" s="5"/>
      <c r="J19" s="5"/>
      <c r="K19" s="11"/>
      <c r="L19" s="5"/>
      <c r="M19" s="5"/>
      <c r="N19" s="11"/>
      <c r="O19" s="5"/>
      <c r="P19" s="5"/>
      <c r="Q19" s="5"/>
      <c r="R19" s="5"/>
    </row>
  </sheetData>
  <sheetProtection/>
  <mergeCells count="3">
    <mergeCell ref="D1:G1"/>
    <mergeCell ref="H1:K1"/>
    <mergeCell ref="L1:O1"/>
  </mergeCells>
  <printOptions/>
  <pageMargins left="0.75" right="0.75" top="1" bottom="1" header="0.5" footer="0.5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саша</cp:lastModifiedBy>
  <cp:lastPrinted>2007-06-16T13:52:57Z</cp:lastPrinted>
  <dcterms:created xsi:type="dcterms:W3CDTF">2004-06-14T22:07:41Z</dcterms:created>
  <dcterms:modified xsi:type="dcterms:W3CDTF">2007-06-17T06:37:54Z</dcterms:modified>
  <cp:category/>
  <cp:version/>
  <cp:contentType/>
  <cp:contentStatus/>
</cp:coreProperties>
</file>